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1"/>
  </bookViews>
  <sheets>
    <sheet name="details" sheetId="1" r:id="rId1"/>
    <sheet name="SSA" sheetId="2" r:id="rId2"/>
    <sheet name="Tables" sheetId="3" state="hidden" r:id="rId3"/>
  </sheets>
  <externalReferences>
    <externalReference r:id="rId6"/>
  </externalReferences>
  <definedNames>
    <definedName name="COA_TYPE">'[1]COA'!$A$1:$M$303</definedName>
    <definedName name="job_people">'[1]Tables'!$A$1:$D$111</definedName>
    <definedName name="_xlnm.Print_Area" localSheetId="0">'details'!$A$1:$M$53</definedName>
    <definedName name="_xlnm.Print_Area" localSheetId="1">'SSA'!$A$1:$L$56</definedName>
    <definedName name="TRAK">'[1]Tables'!$A$2:$B$115</definedName>
  </definedNames>
  <calcPr fullCalcOnLoad="1"/>
</workbook>
</file>

<file path=xl/sharedStrings.xml><?xml version="1.0" encoding="utf-8"?>
<sst xmlns="http://schemas.openxmlformats.org/spreadsheetml/2006/main" count="124" uniqueCount="100">
  <si>
    <t>Membership</t>
  </si>
  <si>
    <t>Sponsorship</t>
  </si>
  <si>
    <t>Competition fees</t>
  </si>
  <si>
    <t>enter in whole numbers</t>
  </si>
  <si>
    <t>Other income</t>
  </si>
  <si>
    <t>Government stimulus income (cash boost, jobkeeper, PRT,etc)</t>
  </si>
  <si>
    <t>Grants/Funding</t>
  </si>
  <si>
    <t>Program fees - pathway, officials, uniforms</t>
  </si>
  <si>
    <t>calculated</t>
  </si>
  <si>
    <t>Admin expenses</t>
  </si>
  <si>
    <t>Occupancy expenses</t>
  </si>
  <si>
    <t>Insurance expenses</t>
  </si>
  <si>
    <t>Commercial expenses (marketing, s'ship servicing)</t>
  </si>
  <si>
    <t>Affiliation fees (ie: NSO)</t>
  </si>
  <si>
    <t>Employment expenses</t>
  </si>
  <si>
    <t>High Performance income (incl elite teams)</t>
  </si>
  <si>
    <t>High Performance expenses (incl. operations costs for elite)</t>
  </si>
  <si>
    <t>Other expenses</t>
  </si>
  <si>
    <t>Depreciation Expenses</t>
  </si>
  <si>
    <t>Estimated Net Impact</t>
  </si>
  <si>
    <t>Income</t>
  </si>
  <si>
    <t>Expenses</t>
  </si>
  <si>
    <t>Surplus/Deficit</t>
  </si>
  <si>
    <r>
      <t>Surplus/</t>
    </r>
    <r>
      <rPr>
        <sz val="11"/>
        <color indexed="10"/>
        <rFont val="Calibri"/>
        <family val="2"/>
      </rPr>
      <t>(Deficit)</t>
    </r>
    <r>
      <rPr>
        <sz val="11"/>
        <color theme="1"/>
        <rFont val="Calibri"/>
        <family val="2"/>
      </rPr>
      <t xml:space="preserve"> for the financial year</t>
    </r>
  </si>
  <si>
    <t>Competition expenses</t>
  </si>
  <si>
    <t>Programs expenses</t>
  </si>
  <si>
    <t>Assets</t>
  </si>
  <si>
    <t>Cash</t>
  </si>
  <si>
    <t>Receivables</t>
  </si>
  <si>
    <t>Prepayments</t>
  </si>
  <si>
    <t>Fixed Assets</t>
  </si>
  <si>
    <t>Other Assets</t>
  </si>
  <si>
    <t>Liabilities</t>
  </si>
  <si>
    <t>Creditors</t>
  </si>
  <si>
    <t>Accrued Expenses</t>
  </si>
  <si>
    <t>Income Received in advance</t>
  </si>
  <si>
    <t>GST</t>
  </si>
  <si>
    <t>Super</t>
  </si>
  <si>
    <t>Other Payables</t>
  </si>
  <si>
    <t>Employee entitlements</t>
  </si>
  <si>
    <t>Loans</t>
  </si>
  <si>
    <t>Equity</t>
  </si>
  <si>
    <t>NET ASSETS</t>
  </si>
  <si>
    <t>Retained Earnings</t>
  </si>
  <si>
    <t>Current yr earnings</t>
  </si>
  <si>
    <t>TOTAL EQUITY</t>
  </si>
  <si>
    <t>TOTAL ASSETS</t>
  </si>
  <si>
    <t>Operating Leases</t>
  </si>
  <si>
    <t>Payroll Liabilities (Super, PAYG)</t>
  </si>
  <si>
    <t>Validation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</si>
  <si>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</si>
  <si>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</si>
  <si>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</si>
  <si>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</si>
  <si>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</si>
  <si>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</si>
  <si>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</si>
  <si>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</si>
  <si>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</si>
  <si>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</si>
  <si>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</si>
  <si>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</si>
  <si>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End Date=&gt;</t>
  </si>
  <si>
    <r>
      <rPr>
        <b/>
        <sz val="11"/>
        <color indexed="8"/>
        <rFont val="Calibri"/>
        <family val="2"/>
      </rPr>
      <t xml:space="preserve">Step One </t>
    </r>
    <r>
      <rPr>
        <sz val="11"/>
        <color theme="1"/>
        <rFont val="Calibri"/>
        <family val="2"/>
      </rPr>
      <t>- Set the columns by selecting your year end date in cell L1</t>
    </r>
  </si>
  <si>
    <t>Enter figures into the green cells</t>
  </si>
  <si>
    <t>It is recommended that your senior finance officer complet these details</t>
  </si>
  <si>
    <t>** Enter into green cells **</t>
  </si>
  <si>
    <r>
      <rPr>
        <b/>
        <sz val="11"/>
        <color indexed="8"/>
        <rFont val="Calibri"/>
        <family val="2"/>
      </rPr>
      <t xml:space="preserve">Step Two </t>
    </r>
    <r>
      <rPr>
        <sz val="11"/>
        <color theme="1"/>
        <rFont val="Calibri"/>
        <family val="2"/>
      </rPr>
      <t>- Populate the profit and loss and balance sheet into the categories provided and date colums</t>
    </r>
  </si>
  <si>
    <t>A good idea would be to create a reporting structure in your current accounting system that aligns these headers, so you can run reports to obtain these values</t>
  </si>
  <si>
    <t>Sep20-Jan21</t>
  </si>
  <si>
    <t>Feb20-Aug20</t>
  </si>
  <si>
    <t>Sep20-Feb21</t>
  </si>
  <si>
    <t>Sep20-Aug21</t>
  </si>
  <si>
    <t>Sep20-Mar21</t>
  </si>
  <si>
    <t>Sep20-Apr21</t>
  </si>
  <si>
    <t>Sep20-May21</t>
  </si>
  <si>
    <t>Sep20-Jun21</t>
  </si>
  <si>
    <t>Sep20-Jul21</t>
  </si>
  <si>
    <t>Aug20-Aug20</t>
  </si>
  <si>
    <t>Mar20-Aug20</t>
  </si>
  <si>
    <t>Apr20-Aug20</t>
  </si>
  <si>
    <t>May20-Aug20</t>
  </si>
  <si>
    <t>Jun20-Aug20</t>
  </si>
  <si>
    <t>Jul20-Aug20</t>
  </si>
  <si>
    <t>Oct19-Aug20</t>
  </si>
  <si>
    <t>Dec19-Aug20</t>
  </si>
  <si>
    <t>Jan20-Aug20</t>
  </si>
  <si>
    <t>Nov19-Aug20</t>
  </si>
  <si>
    <t>Sep20-Sep20</t>
  </si>
  <si>
    <t>Sep20-Oct20</t>
  </si>
  <si>
    <t>Sep20-Nov20</t>
  </si>
  <si>
    <t>Sep20-Dec20</t>
  </si>
  <si>
    <t>Current Yr</t>
  </si>
  <si>
    <t>YTD</t>
  </si>
  <si>
    <t>Remaining</t>
  </si>
  <si>
    <t>Last yr</t>
  </si>
  <si>
    <t>Last yr +1</t>
  </si>
  <si>
    <t>FY end</t>
  </si>
  <si>
    <t>Not Req</t>
  </si>
  <si>
    <t>(Jan, Feb, Mar etc.)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</si>
</sst>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C09]dd\-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3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36" fillId="0" borderId="15" xfId="42" applyNumberFormat="1" applyFont="1" applyBorder="1" applyAlignment="1">
      <alignment/>
    </xf>
    <xf numFmtId="17" fontId="36" fillId="0" borderId="0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36" fillId="0" borderId="17" xfId="0" applyFont="1" applyBorder="1" applyAlignment="1">
      <alignment/>
    </xf>
    <xf numFmtId="38" fontId="36" fillId="0" borderId="18" xfId="42" applyNumberFormat="1" applyFont="1" applyBorder="1" applyAlignment="1">
      <alignment/>
    </xf>
    <xf numFmtId="38" fontId="0" fillId="0" borderId="0" xfId="0" applyNumberFormat="1" applyAlignment="1">
      <alignment/>
    </xf>
    <xf numFmtId="38" fontId="36" fillId="33" borderId="15" xfId="42" applyNumberFormat="1" applyFont="1" applyFill="1" applyBorder="1" applyAlignment="1">
      <alignment/>
    </xf>
    <xf numFmtId="38" fontId="36" fillId="33" borderId="18" xfId="42" applyNumberFormat="1" applyFont="1" applyFill="1" applyBorder="1" applyAlignment="1">
      <alignment/>
    </xf>
    <xf numFmtId="17" fontId="36" fillId="0" borderId="19" xfId="0" applyNumberFormat="1" applyFont="1" applyBorder="1" applyAlignment="1" quotePrefix="1">
      <alignment horizontal="center"/>
    </xf>
    <xf numFmtId="38" fontId="0" fillId="0" borderId="15" xfId="42" applyNumberFormat="1" applyFont="1" applyBorder="1" applyAlignment="1">
      <alignment/>
    </xf>
    <xf numFmtId="38" fontId="36" fillId="0" borderId="20" xfId="42" applyNumberFormat="1" applyFont="1" applyBorder="1" applyAlignment="1">
      <alignment/>
    </xf>
    <xf numFmtId="38" fontId="36" fillId="0" borderId="21" xfId="42" applyNumberFormat="1" applyFont="1" applyBorder="1" applyAlignment="1">
      <alignment/>
    </xf>
    <xf numFmtId="38" fontId="0" fillId="0" borderId="19" xfId="42" applyNumberFormat="1" applyFont="1" applyBorder="1" applyAlignment="1">
      <alignment/>
    </xf>
    <xf numFmtId="38" fontId="36" fillId="0" borderId="22" xfId="42" applyNumberFormat="1" applyFont="1" applyBorder="1" applyAlignment="1">
      <alignment/>
    </xf>
    <xf numFmtId="38" fontId="0" fillId="33" borderId="15" xfId="42" applyNumberFormat="1" applyFont="1" applyFill="1" applyBorder="1" applyAlignment="1">
      <alignment/>
    </xf>
    <xf numFmtId="38" fontId="36" fillId="33" borderId="20" xfId="42" applyNumberFormat="1" applyFont="1" applyFill="1" applyBorder="1" applyAlignment="1">
      <alignment/>
    </xf>
    <xf numFmtId="38" fontId="0" fillId="33" borderId="19" xfId="42" applyNumberFormat="1" applyFont="1" applyFill="1" applyBorder="1" applyAlignment="1">
      <alignment/>
    </xf>
    <xf numFmtId="38" fontId="36" fillId="34" borderId="15" xfId="42" applyNumberFormat="1" applyFont="1" applyFill="1" applyBorder="1" applyAlignment="1">
      <alignment/>
    </xf>
    <xf numFmtId="0" fontId="36" fillId="0" borderId="0" xfId="0" applyFont="1" applyAlignment="1">
      <alignment/>
    </xf>
    <xf numFmtId="165" fontId="36" fillId="9" borderId="23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165" fontId="36" fillId="9" borderId="18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13" borderId="15" xfId="42" applyNumberFormat="1" applyFont="1" applyFill="1" applyBorder="1" applyAlignment="1">
      <alignment/>
    </xf>
    <xf numFmtId="38" fontId="0" fillId="13" borderId="15" xfId="42" applyNumberFormat="1" applyFont="1" applyFill="1" applyBorder="1" applyAlignment="1">
      <alignment/>
    </xf>
    <xf numFmtId="38" fontId="36" fillId="13" borderId="15" xfId="42" applyNumberFormat="1" applyFont="1" applyFill="1" applyBorder="1" applyAlignment="1">
      <alignment/>
    </xf>
    <xf numFmtId="38" fontId="0" fillId="13" borderId="26" xfId="42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38" fillId="13" borderId="11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39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9</xdr:row>
      <xdr:rowOff>47625</xdr:rowOff>
    </xdr:from>
    <xdr:to>
      <xdr:col>11</xdr:col>
      <xdr:colOff>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714500"/>
          <a:ext cx="83724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31</xdr:row>
      <xdr:rowOff>190500</xdr:rowOff>
    </xdr:from>
    <xdr:to>
      <xdr:col>9</xdr:col>
      <xdr:colOff>714375</xdr:colOff>
      <xdr:row>52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048375"/>
          <a:ext cx="743902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jadestone.sharepoint.com/sites/SportsAccountingAustralia/Shared%20Documents/TTA/Mth%20End/2020-04/Reporting/2020-04%20-%20Scorecard%20File_TTA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Tables"/>
      <sheetName val="Rpt_Hdr"/>
      <sheetName val="COA"/>
      <sheetName val="PY_Dump"/>
      <sheetName val="DAT_Dump"/>
      <sheetName val="PRFYF"/>
      <sheetName val="BUD_IMPORT"/>
      <sheetName val="FC_IMPORT"/>
      <sheetName val="Payroll_Bud"/>
      <sheetName val="Payroll_FC"/>
      <sheetName val="Members"/>
      <sheetName val="Bud_Original"/>
      <sheetName val="Pivot_4 Yr"/>
      <sheetName val="FYF Pivot_FRAC"/>
      <sheetName val="FYF Pivot"/>
      <sheetName val="FC"/>
      <sheetName val="FC_Pivot"/>
      <sheetName val="Sheet1"/>
      <sheetName val="Sheet2"/>
      <sheetName val="Bud_FC"/>
      <sheetName val="FYF"/>
      <sheetName val="P&amp;L Report"/>
      <sheetName val="Pivot FC"/>
      <sheetName val="Job_SC"/>
      <sheetName val="Scorecard_Pivot"/>
      <sheetName val="Scorecard"/>
      <sheetName val="Balance Sheet_Rpt"/>
      <sheetName val="Cash Flow_Rpt"/>
      <sheetName val="Stat Requirements"/>
      <sheetName val="CashFlow_workings"/>
      <sheetName val="BS_Dump"/>
      <sheetName val="CF_Dump"/>
    </sheetNames>
    <sheetDataSet>
      <sheetData sheetId="1">
        <row r="1">
          <cell r="A1" t="str">
            <v>Job</v>
          </cell>
          <cell r="B1" t="str">
            <v>Dept</v>
          </cell>
          <cell r="C1" t="str">
            <v>Manager</v>
          </cell>
          <cell r="D1" t="str">
            <v>Officer</v>
          </cell>
        </row>
        <row r="2">
          <cell r="A2" t="str">
            <v>1.00.00 - HP General</v>
          </cell>
          <cell r="B2" t="str">
            <v>Able Bodied High Performance</v>
          </cell>
        </row>
        <row r="3">
          <cell r="A3" t="str">
            <v>1.20.01 - HP Olympic Games</v>
          </cell>
          <cell r="B3" t="str">
            <v>Able Bodied High Performance</v>
          </cell>
        </row>
        <row r="4">
          <cell r="A4" t="str">
            <v>1.20.04 - HP Olympic Games Oceania Olympic Qualifying</v>
          </cell>
          <cell r="B4" t="str">
            <v>Able Bodied High Performance</v>
          </cell>
        </row>
        <row r="5">
          <cell r="A5" t="str">
            <v>1.50.02 - HP Domestic T1 DTE</v>
          </cell>
          <cell r="B5" t="str">
            <v>Able Bodied High Performance</v>
          </cell>
        </row>
        <row r="6">
          <cell r="A6" t="str">
            <v>1.50.06 - HP Domestic Commonwealth Champs</v>
          </cell>
          <cell r="B6" t="str">
            <v>Able Bodied High Performance</v>
          </cell>
        </row>
        <row r="7">
          <cell r="A7" t="str">
            <v>1.50.12 - HP Domestic National Hopes</v>
          </cell>
          <cell r="B7" t="str">
            <v>Able Bodied High Performance</v>
          </cell>
        </row>
        <row r="8">
          <cell r="A8" t="str">
            <v>1.50.20 - HP Domestic Training Environments</v>
          </cell>
          <cell r="B8" t="str">
            <v>Able Bodied High Performance</v>
          </cell>
        </row>
        <row r="9">
          <cell r="A9" t="str">
            <v>1.50.21 - HP Domestic National Training Camps</v>
          </cell>
          <cell r="B9" t="str">
            <v>Able Bodied High Performance</v>
          </cell>
        </row>
        <row r="10">
          <cell r="A10" t="str">
            <v>1.50.22 - HP Domestic State/Territory Training Camps</v>
          </cell>
          <cell r="B10" t="str">
            <v>Able Bodied High Performance</v>
          </cell>
        </row>
        <row r="11">
          <cell r="A11" t="str">
            <v>1.60.01 - HP Intl World Individual Champs</v>
          </cell>
          <cell r="B11" t="str">
            <v>Able Bodied High Performance</v>
          </cell>
        </row>
        <row r="12">
          <cell r="A12" t="str">
            <v>1.60.02 - HP Intl World Junior Champs</v>
          </cell>
          <cell r="B12" t="str">
            <v>Able Bodied High Performance</v>
          </cell>
        </row>
        <row r="13">
          <cell r="A13" t="str">
            <v>1.60.04 - HP Intl World Team Cup</v>
          </cell>
          <cell r="B13" t="str">
            <v>Able Bodied High Performance</v>
          </cell>
        </row>
        <row r="14">
          <cell r="A14" t="str">
            <v>1.60.05 - HP Intl Women's World Cup</v>
          </cell>
          <cell r="B14" t="str">
            <v>Able Bodied High Performance</v>
          </cell>
        </row>
        <row r="15">
          <cell r="A15" t="str">
            <v>1.60.06 - HP Intl Men's World Cup</v>
          </cell>
          <cell r="B15" t="str">
            <v>Able Bodied High Performance</v>
          </cell>
        </row>
        <row r="16">
          <cell r="A16" t="str">
            <v>1.60.07 - HP Intl World Tour</v>
          </cell>
          <cell r="B16" t="str">
            <v>Able Bodied High Performance</v>
          </cell>
        </row>
        <row r="17">
          <cell r="A17" t="str">
            <v>1.60.08 - HP Intl World Junior Circuit</v>
          </cell>
          <cell r="B17" t="str">
            <v>Able Bodied High Performance</v>
          </cell>
        </row>
        <row r="18">
          <cell r="A18" t="str">
            <v>1.60.10 - HP Intl Oceania Champs</v>
          </cell>
          <cell r="B18" t="str">
            <v>Able Bodied High Performance</v>
          </cell>
        </row>
        <row r="19">
          <cell r="A19" t="str">
            <v>1.60.11 - HP Intl Oceania Cup</v>
          </cell>
          <cell r="B19" t="str">
            <v>Able Bodied High Performance</v>
          </cell>
        </row>
        <row r="20">
          <cell r="A20" t="str">
            <v>1.60.12 - HP Intl Oceania Hopes Challenge</v>
          </cell>
          <cell r="B20" t="str">
            <v>Able Bodied High Performance</v>
          </cell>
        </row>
        <row r="21">
          <cell r="A21" t="str">
            <v>1.60.17 - HP Intl European Training Base</v>
          </cell>
          <cell r="B21" t="str">
            <v>Able Bodied High Performance</v>
          </cell>
        </row>
        <row r="22">
          <cell r="A22" t="str">
            <v>1.60.18 - HP Intl World University Games</v>
          </cell>
          <cell r="B22" t="str">
            <v>Able Bodied High Performance</v>
          </cell>
        </row>
        <row r="23">
          <cell r="A23" t="str">
            <v>1.60.19 - HP Intl Singapore Youth Invitational</v>
          </cell>
          <cell r="B23" t="str">
            <v>Able Bodied High Performance</v>
          </cell>
        </row>
        <row r="24">
          <cell r="A24" t="str">
            <v>1.60.20 - HP Intl NZ Junior &amp; Senior Open</v>
          </cell>
          <cell r="B24" t="str">
            <v>Able Bodied High Performance</v>
          </cell>
        </row>
        <row r="25">
          <cell r="A25" t="str">
            <v>1.60.21 - HP Intl European Tour</v>
          </cell>
          <cell r="B25" t="str">
            <v>Able Bodied High Performance</v>
          </cell>
        </row>
        <row r="26">
          <cell r="A26" t="str">
            <v>1.70.01 - HP ITTF Rough Diamonds</v>
          </cell>
          <cell r="B26" t="str">
            <v>Able Bodied High Performance</v>
          </cell>
        </row>
        <row r="27">
          <cell r="A27" t="str">
            <v>1.70.02 - HP ITTF World Hopes</v>
          </cell>
          <cell r="B27" t="str">
            <v>Able Bodied High Performance</v>
          </cell>
        </row>
        <row r="28">
          <cell r="A28" t="str">
            <v>2.00.00 - Para HP General</v>
          </cell>
          <cell r="B28" t="str">
            <v>Para High Performance</v>
          </cell>
        </row>
        <row r="29">
          <cell r="A29" t="str">
            <v>2.20.02 - Para HP Paralympic Games APC 2020 Tokyo Planning</v>
          </cell>
          <cell r="B29" t="str">
            <v>Para High Performance</v>
          </cell>
        </row>
        <row r="30">
          <cell r="A30" t="str">
            <v>2.20.04 - Para HP Paralympic Games Staging Camp</v>
          </cell>
          <cell r="B30" t="str">
            <v>Para High Performance</v>
          </cell>
        </row>
        <row r="31">
          <cell r="A31" t="str">
            <v>2.20.05 - Para HP Paralympic Games Event</v>
          </cell>
          <cell r="B31" t="str">
            <v>Para High Performance</v>
          </cell>
        </row>
        <row r="32">
          <cell r="A32" t="str">
            <v>2.30.05 - Para HP CGA Research Specialist</v>
          </cell>
          <cell r="B32" t="str">
            <v>Para High Performance</v>
          </cell>
        </row>
        <row r="33">
          <cell r="A33" t="str">
            <v>2.30.06 - Para HP CGA Equipment</v>
          </cell>
          <cell r="B33" t="str">
            <v>Para High Performance</v>
          </cell>
        </row>
        <row r="34">
          <cell r="A34" t="str">
            <v>2.50.01 - Para HP Domestic SSSM</v>
          </cell>
          <cell r="B34" t="str">
            <v>Para High Performance</v>
          </cell>
        </row>
        <row r="35">
          <cell r="A35" t="str">
            <v>2.50.02 - Para HP Domestic Targeted Budgets</v>
          </cell>
          <cell r="B35" t="str">
            <v>Para High Performance</v>
          </cell>
        </row>
        <row r="36">
          <cell r="A36" t="str">
            <v>2.50.05 - Para HP Domestic National Para Championships</v>
          </cell>
          <cell r="B36" t="str">
            <v>Para High Performance</v>
          </cell>
        </row>
        <row r="37">
          <cell r="A37" t="str">
            <v>2.50.07 - Para HP Domestic State Camps</v>
          </cell>
          <cell r="B37" t="str">
            <v>Para High Performance</v>
          </cell>
        </row>
        <row r="38">
          <cell r="A38" t="str">
            <v>2.50.08 - Para HP Domestic National Camps</v>
          </cell>
          <cell r="B38" t="str">
            <v>Para High Performance</v>
          </cell>
        </row>
        <row r="39">
          <cell r="A39" t="str">
            <v>2.50.09 - Para HP Domestic Podium Camps</v>
          </cell>
          <cell r="B39" t="str">
            <v>Para High Performance</v>
          </cell>
        </row>
        <row r="40">
          <cell r="A40" t="str">
            <v>2.50.15 - Para HP Domestic Classification</v>
          </cell>
          <cell r="B40" t="str">
            <v>Para High Performance</v>
          </cell>
        </row>
        <row r="41">
          <cell r="A41" t="str">
            <v>2.50.16 - Para HP International Classification</v>
          </cell>
          <cell r="B41" t="str">
            <v>Para High Performance</v>
          </cell>
        </row>
        <row r="42">
          <cell r="A42" t="str">
            <v>2.60.03 - Para HP Intl Oceania Para Championships</v>
          </cell>
          <cell r="B42" t="str">
            <v>Para High Performance</v>
          </cell>
        </row>
        <row r="43">
          <cell r="A43" t="str">
            <v>2.60.08 - Para HP Intl Global Games</v>
          </cell>
          <cell r="B43" t="str">
            <v>Para High Performance</v>
          </cell>
        </row>
        <row r="44">
          <cell r="A44" t="str">
            <v>2.60.09 - Para HP Intl Japan Open</v>
          </cell>
          <cell r="B44" t="str">
            <v>Para High Performance</v>
          </cell>
        </row>
        <row r="45">
          <cell r="A45" t="str">
            <v>2.60.10 - Para HP Intl Slovenia Open</v>
          </cell>
          <cell r="B45" t="str">
            <v>Para High Performance</v>
          </cell>
        </row>
        <row r="46">
          <cell r="A46" t="str">
            <v>2.60.11 - Para HP Intl Bangkok Para Open</v>
          </cell>
          <cell r="B46" t="str">
            <v>Para High Performance</v>
          </cell>
        </row>
        <row r="47">
          <cell r="A47" t="str">
            <v>2.60.12 - Para HP Intl Dutch Para Open</v>
          </cell>
          <cell r="B47" t="str">
            <v>Para High Performance</v>
          </cell>
        </row>
        <row r="48">
          <cell r="A48" t="str">
            <v>2.60.13 - Para HP Intl Spain Para Open</v>
          </cell>
          <cell r="B48" t="str">
            <v>Para High Performance</v>
          </cell>
        </row>
        <row r="49">
          <cell r="A49" t="str">
            <v>3.00.00 - Part General</v>
          </cell>
          <cell r="B49" t="str">
            <v>Participation</v>
          </cell>
        </row>
        <row r="50">
          <cell r="A50" t="str">
            <v>3.20.00 - Part Sporting Schools General</v>
          </cell>
          <cell r="B50" t="str">
            <v>Participation</v>
          </cell>
        </row>
        <row r="51">
          <cell r="A51" t="str">
            <v>3.20.04 - Part Sporting Schools National Schools Championships</v>
          </cell>
          <cell r="B51" t="str">
            <v>Participation</v>
          </cell>
        </row>
        <row r="52">
          <cell r="A52" t="str">
            <v>3.30.01 - Part NCAS/NOAS Courses</v>
          </cell>
          <cell r="B52" t="str">
            <v>Participation</v>
          </cell>
        </row>
        <row r="53">
          <cell r="A53" t="str">
            <v>3.50.01 - Part Development Initiatives State and Territory Development Camps</v>
          </cell>
          <cell r="B53" t="str">
            <v>Participation</v>
          </cell>
        </row>
        <row r="54">
          <cell r="A54" t="str">
            <v>3.50.04 - Part Development Equipment and facilities grant program</v>
          </cell>
          <cell r="B54" t="str">
            <v>Participation</v>
          </cell>
        </row>
        <row r="55">
          <cell r="A55" t="str">
            <v>3.50.05 - Part Development Volunteer recognition program</v>
          </cell>
          <cell r="B55" t="str">
            <v>Participation</v>
          </cell>
        </row>
        <row r="56">
          <cell r="A56" t="str">
            <v>3.60.01 - Part State/Territory Agreements</v>
          </cell>
          <cell r="B56" t="str">
            <v>Participation</v>
          </cell>
        </row>
        <row r="57">
          <cell r="A57" t="str">
            <v>4.00.00 - Non Prg General</v>
          </cell>
          <cell r="B57" t="str">
            <v>Non Program</v>
          </cell>
        </row>
        <row r="58">
          <cell r="A58" t="str">
            <v>4.10.06 - Non Prg Human Res Board</v>
          </cell>
          <cell r="B58" t="str">
            <v>Non Program</v>
          </cell>
        </row>
        <row r="59">
          <cell r="A59" t="str">
            <v>4.40.01 - Non Prg Corporate AGM</v>
          </cell>
          <cell r="B59" t="str">
            <v>Non Program</v>
          </cell>
        </row>
        <row r="60">
          <cell r="A60" t="str">
            <v>4.50.01 - Non Prg National Para Championships</v>
          </cell>
          <cell r="B60" t="str">
            <v>Non Program</v>
          </cell>
        </row>
        <row r="61">
          <cell r="A61" t="str">
            <v>4.50.02 - Non Prg National Senior &amp; Youth Championships</v>
          </cell>
          <cell r="B61" t="str">
            <v>Non Program</v>
          </cell>
        </row>
        <row r="62">
          <cell r="A62" t="str">
            <v>4.50.03 - Non Prg National Junior Championships</v>
          </cell>
          <cell r="B62" t="str">
            <v>Non Program</v>
          </cell>
        </row>
        <row r="63">
          <cell r="A63" t="str">
            <v>4.50.04 - Non Prg National Veterans Championships</v>
          </cell>
          <cell r="B63" t="str">
            <v>Non Program</v>
          </cell>
        </row>
        <row r="64">
          <cell r="A64" t="str">
            <v>4.50.05 - Non Prg Olympic Qualification Stage 1</v>
          </cell>
          <cell r="B64" t="str">
            <v>Non Program</v>
          </cell>
        </row>
        <row r="65">
          <cell r="A65" t="str">
            <v>4.50.06 - Non Prg Olympic Qualification Stage 2</v>
          </cell>
          <cell r="B65" t="str">
            <v>Non Program</v>
          </cell>
        </row>
        <row r="66">
          <cell r="A66" t="str">
            <v>4.50.07 - Non Prg National Hopes Week &amp; Challenge</v>
          </cell>
          <cell r="B66" t="str">
            <v>Non Program</v>
          </cell>
        </row>
        <row r="67">
          <cell r="A67" t="str">
            <v>4.50.08 - Non Prg National Senior,Youth,Para Championships</v>
          </cell>
          <cell r="B67" t="str">
            <v>Non Program</v>
          </cell>
        </row>
        <row r="68">
          <cell r="A68" t="str">
            <v>4.60.01 – Non Prg Corporate Cup</v>
          </cell>
          <cell r="B68" t="str">
            <v>Non Program</v>
          </cell>
        </row>
        <row r="69">
          <cell r="A69" t="str">
            <v>5.00.00 - MIA General</v>
          </cell>
          <cell r="B69" t="str">
            <v>Move It Aus</v>
          </cell>
        </row>
        <row r="70">
          <cell r="A70" t="str">
            <v>5.10.00 - MIA Entry Level Program</v>
          </cell>
          <cell r="B70" t="str">
            <v>Move It Aus</v>
          </cell>
        </row>
        <row r="71">
          <cell r="A71" t="str">
            <v>5.20.00 - MIA Corporate Table Tennis Program</v>
          </cell>
          <cell r="B71" t="str">
            <v>Move It Aus</v>
          </cell>
        </row>
        <row r="72">
          <cell r="A72" t="str">
            <v>5.30.00 - MIA System Development</v>
          </cell>
          <cell r="B72" t="str">
            <v>Move It Aus</v>
          </cell>
        </row>
        <row r="73">
          <cell r="A73" t="str">
            <v>6.00.00 - Impact Funding General</v>
          </cell>
          <cell r="B73" t="str">
            <v>Impact</v>
          </cell>
        </row>
        <row r="74">
          <cell r="A74" t="str">
            <v>6.10.00 - National Database development</v>
          </cell>
          <cell r="B74" t="str">
            <v>Impact</v>
          </cell>
        </row>
        <row r="75">
          <cell r="A75" t="str">
            <v>6.20.00 - Website Development</v>
          </cell>
          <cell r="B75" t="str">
            <v>Impact</v>
          </cell>
        </row>
        <row r="76">
          <cell r="A76" t="str">
            <v>6.30.00 - Strategic Plan Development</v>
          </cell>
          <cell r="B76" t="str">
            <v>Impact</v>
          </cell>
        </row>
        <row r="77">
          <cell r="A77" t="str">
            <v>6.40.00 - Census Collection Development</v>
          </cell>
          <cell r="B77" t="str">
            <v>Impact</v>
          </cell>
        </row>
        <row r="78">
          <cell r="A78" t="str">
            <v>4.60.01 - Non Prg Corporate Cup</v>
          </cell>
          <cell r="B78" t="str">
            <v>Non Program</v>
          </cell>
        </row>
        <row r="79">
          <cell r="A79" t="str">
            <v>4.60.02 - Non Prg Entry Level Program</v>
          </cell>
          <cell r="B79" t="str">
            <v>Non Program</v>
          </cell>
        </row>
      </sheetData>
      <sheetData sheetId="3">
        <row r="1">
          <cell r="A1" t="str">
            <v>*Code</v>
          </cell>
          <cell r="B1" t="str">
            <v>Report Code</v>
          </cell>
          <cell r="C1" t="str">
            <v>*Name</v>
          </cell>
          <cell r="D1" t="str">
            <v>Reporting Name</v>
          </cell>
          <cell r="E1" t="str">
            <v>*Type</v>
          </cell>
          <cell r="F1" t="str">
            <v>*Tax Code</v>
          </cell>
          <cell r="G1" t="str">
            <v>Description</v>
          </cell>
          <cell r="H1" t="str">
            <v>Dashboard</v>
          </cell>
          <cell r="I1" t="str">
            <v>Expense Claims</v>
          </cell>
          <cell r="J1" t="str">
            <v>Enable Payments</v>
          </cell>
          <cell r="K1" t="str">
            <v>Balance</v>
          </cell>
          <cell r="L1" t="str">
            <v>*Code</v>
          </cell>
          <cell r="M1" t="str">
            <v>Category</v>
          </cell>
        </row>
        <row r="2">
          <cell r="A2">
            <v>68200</v>
          </cell>
          <cell r="C2" t="str">
            <v>Travel Expenses (Dom) Non program</v>
          </cell>
          <cell r="E2" t="str">
            <v>Expense</v>
          </cell>
          <cell r="F2" t="str">
            <v>GST on Expenses</v>
          </cell>
          <cell r="L2">
            <v>68200</v>
          </cell>
          <cell r="M2" t="str">
            <v>Expense</v>
          </cell>
        </row>
        <row r="3">
          <cell r="A3">
            <v>54100</v>
          </cell>
          <cell r="C3" t="str">
            <v>	NCAS/NOAS Expenses</v>
          </cell>
          <cell r="E3" t="str">
            <v>Direct Costs</v>
          </cell>
          <cell r="F3" t="str">
            <v>GST on Expenses</v>
          </cell>
          <cell r="L3">
            <v>54100</v>
          </cell>
          <cell r="M3" t="str">
            <v>Expense</v>
          </cell>
        </row>
        <row r="4">
          <cell r="A4">
            <v>62100</v>
          </cell>
          <cell r="C4" t="str">
            <v>AGM &amp; National Meetings</v>
          </cell>
          <cell r="E4" t="str">
            <v>Expense</v>
          </cell>
          <cell r="F4" t="str">
            <v>GST on Expenses</v>
          </cell>
          <cell r="L4">
            <v>62100</v>
          </cell>
          <cell r="M4" t="str">
            <v>Expense</v>
          </cell>
        </row>
        <row r="5">
          <cell r="A5">
            <v>68300</v>
          </cell>
          <cell r="C5" t="str">
            <v>	Travel Expenses (Int) Non program</v>
          </cell>
          <cell r="E5" t="str">
            <v>Expense</v>
          </cell>
          <cell r="F5" t="str">
            <v>BAS Excluded</v>
          </cell>
          <cell r="L5">
            <v>68300</v>
          </cell>
          <cell r="M5" t="str">
            <v>Expense</v>
          </cell>
        </row>
        <row r="6">
          <cell r="A6">
            <v>53100</v>
          </cell>
          <cell r="C6" t="str">
            <v>Contractor Payments</v>
          </cell>
          <cell r="E6" t="str">
            <v>Expense</v>
          </cell>
          <cell r="F6" t="str">
            <v>GST on Expenses</v>
          </cell>
          <cell r="L6">
            <v>53100</v>
          </cell>
          <cell r="M6" t="str">
            <v>Expense</v>
          </cell>
        </row>
        <row r="7">
          <cell r="A7">
            <v>44200</v>
          </cell>
          <cell r="C7" t="str">
            <v>	SSP Equipment Sales</v>
          </cell>
          <cell r="E7" t="str">
            <v>Revenue</v>
          </cell>
          <cell r="F7" t="str">
            <v>GST on income</v>
          </cell>
          <cell r="L7">
            <v>44200</v>
          </cell>
          <cell r="M7" t="str">
            <v>Revenue</v>
          </cell>
        </row>
        <row r="8">
          <cell r="A8">
            <v>42100</v>
          </cell>
          <cell r="C8" t="str">
            <v>Registrations</v>
          </cell>
          <cell r="E8" t="str">
            <v>Revenue</v>
          </cell>
          <cell r="F8" t="str">
            <v>GST on income</v>
          </cell>
          <cell r="L8">
            <v>42100</v>
          </cell>
          <cell r="M8" t="str">
            <v>Revenue</v>
          </cell>
        </row>
        <row r="9">
          <cell r="L9">
            <v>0</v>
          </cell>
          <cell r="M9" t="str">
            <v/>
          </cell>
        </row>
        <row r="10">
          <cell r="L10">
            <v>0</v>
          </cell>
          <cell r="M10" t="str">
            <v/>
          </cell>
        </row>
        <row r="11">
          <cell r="A11">
            <v>11110</v>
          </cell>
          <cell r="B11" t="str">
            <v>ASS</v>
          </cell>
          <cell r="C11" t="str">
            <v>Business Transaction Account</v>
          </cell>
          <cell r="E11" t="str">
            <v>Bank</v>
          </cell>
          <cell r="F11" t="str">
            <v>BAS Excluded</v>
          </cell>
          <cell r="H11" t="str">
            <v>No</v>
          </cell>
          <cell r="I11" t="str">
            <v>No</v>
          </cell>
          <cell r="J11" t="str">
            <v>No</v>
          </cell>
          <cell r="L11">
            <v>11110</v>
          </cell>
          <cell r="M11">
            <v>0</v>
          </cell>
        </row>
        <row r="12">
          <cell r="A12">
            <v>11120</v>
          </cell>
          <cell r="B12" t="str">
            <v>ASS</v>
          </cell>
          <cell r="C12" t="str">
            <v>BB-Operational</v>
          </cell>
          <cell r="E12" t="str">
            <v>Bank</v>
          </cell>
          <cell r="F12" t="str">
            <v>BAS Excluded</v>
          </cell>
          <cell r="H12" t="str">
            <v>No</v>
          </cell>
          <cell r="I12" t="str">
            <v>No</v>
          </cell>
          <cell r="J12" t="str">
            <v>No</v>
          </cell>
          <cell r="L12">
            <v>11120</v>
          </cell>
          <cell r="M12">
            <v>0</v>
          </cell>
        </row>
        <row r="13">
          <cell r="A13">
            <v>11121</v>
          </cell>
          <cell r="B13" t="str">
            <v>ASS</v>
          </cell>
          <cell r="C13" t="str">
            <v>BB-Partner Funding</v>
          </cell>
          <cell r="E13" t="str">
            <v>Bank</v>
          </cell>
          <cell r="F13" t="str">
            <v>BAS Excluded</v>
          </cell>
          <cell r="H13" t="str">
            <v>No</v>
          </cell>
          <cell r="I13" t="str">
            <v>No</v>
          </cell>
          <cell r="J13" t="str">
            <v>No</v>
          </cell>
          <cell r="L13">
            <v>11121</v>
          </cell>
          <cell r="M13">
            <v>0</v>
          </cell>
        </row>
        <row r="14">
          <cell r="A14">
            <v>11122</v>
          </cell>
          <cell r="B14" t="str">
            <v>ASS</v>
          </cell>
          <cell r="C14" t="str">
            <v>BB-Visa Debit cards</v>
          </cell>
          <cell r="E14" t="str">
            <v>Bank</v>
          </cell>
          <cell r="F14" t="str">
            <v>BAS Excluded</v>
          </cell>
          <cell r="H14" t="str">
            <v>No</v>
          </cell>
          <cell r="I14" t="str">
            <v>No</v>
          </cell>
          <cell r="J14" t="str">
            <v>No</v>
          </cell>
          <cell r="L14">
            <v>11122</v>
          </cell>
          <cell r="M14">
            <v>0</v>
          </cell>
        </row>
        <row r="15">
          <cell r="A15">
            <v>11123</v>
          </cell>
          <cell r="B15" t="str">
            <v>ASS</v>
          </cell>
          <cell r="C15" t="str">
            <v>BB-Mon E Saver</v>
          </cell>
          <cell r="E15" t="str">
            <v>Bank</v>
          </cell>
          <cell r="F15" t="str">
            <v>BAS Excluded</v>
          </cell>
          <cell r="H15" t="str">
            <v>No</v>
          </cell>
          <cell r="I15" t="str">
            <v>No</v>
          </cell>
          <cell r="J15" t="str">
            <v>No</v>
          </cell>
          <cell r="L15">
            <v>11123</v>
          </cell>
          <cell r="M15">
            <v>0</v>
          </cell>
        </row>
        <row r="16">
          <cell r="A16">
            <v>11125</v>
          </cell>
          <cell r="B16" t="str">
            <v>ASS</v>
          </cell>
          <cell r="C16" t="str">
            <v>TD-AMP 1.75% 31/12/19-30/3/20</v>
          </cell>
          <cell r="E16" t="str">
            <v>Bank</v>
          </cell>
          <cell r="F16" t="str">
            <v>BAS Excluded</v>
          </cell>
          <cell r="H16" t="str">
            <v>No</v>
          </cell>
          <cell r="I16" t="str">
            <v>No</v>
          </cell>
          <cell r="J16" t="str">
            <v>No</v>
          </cell>
          <cell r="L16">
            <v>11125</v>
          </cell>
          <cell r="M16">
            <v>0</v>
          </cell>
        </row>
        <row r="17">
          <cell r="A17">
            <v>11126</v>
          </cell>
          <cell r="B17" t="str">
            <v>ASS</v>
          </cell>
          <cell r="C17" t="str">
            <v>TD-Judo 1.90% 2/3/20-3/6/20</v>
          </cell>
          <cell r="E17" t="str">
            <v>Bank</v>
          </cell>
          <cell r="F17" t="str">
            <v>BAS Excluded</v>
          </cell>
          <cell r="H17" t="str">
            <v>No</v>
          </cell>
          <cell r="I17" t="str">
            <v>No</v>
          </cell>
          <cell r="J17" t="str">
            <v>No</v>
          </cell>
          <cell r="L17">
            <v>11126</v>
          </cell>
          <cell r="M17">
            <v>0</v>
          </cell>
        </row>
        <row r="18">
          <cell r="A18">
            <v>11127</v>
          </cell>
          <cell r="B18" t="str">
            <v>ASS</v>
          </cell>
          <cell r="C18" t="str">
            <v>TD-BOS 1.75% 1/4/20-1/7/20</v>
          </cell>
          <cell r="E18" t="str">
            <v>Bank</v>
          </cell>
          <cell r="F18" t="str">
            <v>BAS Excluded</v>
          </cell>
          <cell r="H18" t="str">
            <v>No</v>
          </cell>
          <cell r="I18" t="str">
            <v>No</v>
          </cell>
          <cell r="J18" t="str">
            <v>No</v>
          </cell>
          <cell r="L18">
            <v>11127</v>
          </cell>
          <cell r="M18">
            <v>0</v>
          </cell>
        </row>
        <row r="19">
          <cell r="A19">
            <v>11158</v>
          </cell>
          <cell r="B19" t="str">
            <v>ASS</v>
          </cell>
          <cell r="C19" t="str">
            <v>USD Bank</v>
          </cell>
          <cell r="E19" t="str">
            <v>Bank</v>
          </cell>
          <cell r="F19" t="str">
            <v>BAS Excluded</v>
          </cell>
          <cell r="H19" t="str">
            <v>No</v>
          </cell>
          <cell r="I19" t="str">
            <v>No</v>
          </cell>
          <cell r="J19" t="str">
            <v>No</v>
          </cell>
          <cell r="L19">
            <v>11158</v>
          </cell>
          <cell r="M19">
            <v>0</v>
          </cell>
        </row>
        <row r="20">
          <cell r="A20">
            <v>11160</v>
          </cell>
          <cell r="B20" t="str">
            <v>ASS</v>
          </cell>
          <cell r="C20" t="str">
            <v>Business Online Saver (LTD)</v>
          </cell>
          <cell r="E20" t="str">
            <v>Bank</v>
          </cell>
          <cell r="F20" t="str">
            <v>BAS Excluded</v>
          </cell>
          <cell r="H20" t="str">
            <v>No</v>
          </cell>
          <cell r="I20" t="str">
            <v>No</v>
          </cell>
          <cell r="J20" t="str">
            <v>No</v>
          </cell>
          <cell r="L20">
            <v>11160</v>
          </cell>
          <cell r="M20">
            <v>0</v>
          </cell>
        </row>
        <row r="21">
          <cell r="A21">
            <v>11400</v>
          </cell>
          <cell r="B21" t="str">
            <v>ASS</v>
          </cell>
          <cell r="C21" t="str">
            <v>Prepayments</v>
          </cell>
          <cell r="E21" t="str">
            <v>Non-Current Asset</v>
          </cell>
          <cell r="F21" t="str">
            <v>BAS Excluded</v>
          </cell>
          <cell r="H21" t="str">
            <v>No</v>
          </cell>
          <cell r="I21" t="str">
            <v>No</v>
          </cell>
          <cell r="J21" t="str">
            <v>Yes</v>
          </cell>
          <cell r="L21">
            <v>11400</v>
          </cell>
          <cell r="M21">
            <v>0</v>
          </cell>
        </row>
        <row r="22">
          <cell r="A22">
            <v>11550</v>
          </cell>
          <cell r="B22" t="str">
            <v>ASS</v>
          </cell>
          <cell r="C22" t="str">
            <v>Contra Acct</v>
          </cell>
          <cell r="E22" t="str">
            <v>Bank</v>
          </cell>
          <cell r="F22" t="str">
            <v>BAS Excluded</v>
          </cell>
          <cell r="H22" t="str">
            <v>No</v>
          </cell>
          <cell r="I22" t="str">
            <v>No</v>
          </cell>
          <cell r="J22" t="str">
            <v>No</v>
          </cell>
          <cell r="L22">
            <v>11550</v>
          </cell>
          <cell r="M22">
            <v>0</v>
          </cell>
        </row>
        <row r="23">
          <cell r="A23">
            <v>11560</v>
          </cell>
          <cell r="B23" t="str">
            <v>ASS</v>
          </cell>
          <cell r="C23" t="str">
            <v>Accrued Income</v>
          </cell>
          <cell r="E23" t="str">
            <v>Current Asset</v>
          </cell>
          <cell r="F23" t="str">
            <v>BAS Excluded</v>
          </cell>
          <cell r="H23" t="str">
            <v>No</v>
          </cell>
          <cell r="I23" t="str">
            <v>No</v>
          </cell>
          <cell r="J23" t="str">
            <v>No</v>
          </cell>
          <cell r="L23">
            <v>11560</v>
          </cell>
          <cell r="M23">
            <v>0</v>
          </cell>
        </row>
        <row r="24">
          <cell r="A24">
            <v>11565</v>
          </cell>
          <cell r="B24" t="str">
            <v>ASS</v>
          </cell>
          <cell r="C24" t="str">
            <v>Float</v>
          </cell>
          <cell r="E24" t="str">
            <v>Current Asset</v>
          </cell>
          <cell r="F24" t="str">
            <v>BAS Excluded</v>
          </cell>
          <cell r="H24" t="str">
            <v>No</v>
          </cell>
          <cell r="I24" t="str">
            <v>No</v>
          </cell>
          <cell r="J24" t="str">
            <v>Yes</v>
          </cell>
          <cell r="L24">
            <v>11565</v>
          </cell>
          <cell r="M24">
            <v>0</v>
          </cell>
        </row>
        <row r="25">
          <cell r="A25">
            <v>12000</v>
          </cell>
          <cell r="B25" t="str">
            <v>ASS.CUR.REC.TRA</v>
          </cell>
          <cell r="C25" t="str">
            <v>Trade Debtors</v>
          </cell>
          <cell r="E25" t="str">
            <v>Accounts Receivable</v>
          </cell>
          <cell r="F25" t="str">
            <v>BAS Excluded</v>
          </cell>
          <cell r="H25" t="str">
            <v>No</v>
          </cell>
          <cell r="I25" t="str">
            <v>No</v>
          </cell>
          <cell r="J25" t="str">
            <v>No</v>
          </cell>
          <cell r="L25">
            <v>12000</v>
          </cell>
          <cell r="M25">
            <v>0</v>
          </cell>
        </row>
        <row r="26">
          <cell r="A26">
            <v>12010</v>
          </cell>
          <cell r="B26" t="str">
            <v>ASS</v>
          </cell>
          <cell r="C26" t="str">
            <v>Provision for Doubtful Debts</v>
          </cell>
          <cell r="E26" t="str">
            <v>Current Asset</v>
          </cell>
          <cell r="F26" t="str">
            <v>BAS Excluded</v>
          </cell>
          <cell r="H26" t="str">
            <v>No</v>
          </cell>
          <cell r="I26" t="str">
            <v>No</v>
          </cell>
          <cell r="J26" t="str">
            <v>No</v>
          </cell>
          <cell r="L26">
            <v>12010</v>
          </cell>
          <cell r="M26">
            <v>0</v>
          </cell>
        </row>
        <row r="27">
          <cell r="A27">
            <v>13110</v>
          </cell>
          <cell r="B27" t="str">
            <v>ASS</v>
          </cell>
          <cell r="C27" t="str">
            <v>P &amp; E - At Cost</v>
          </cell>
          <cell r="E27" t="str">
            <v>Fixed Asset</v>
          </cell>
          <cell r="F27" t="str">
            <v>GST on Expenses</v>
          </cell>
          <cell r="H27" t="str">
            <v>No</v>
          </cell>
          <cell r="I27" t="str">
            <v>No</v>
          </cell>
          <cell r="J27" t="str">
            <v>No</v>
          </cell>
          <cell r="L27">
            <v>13110</v>
          </cell>
          <cell r="M27">
            <v>0</v>
          </cell>
        </row>
        <row r="28">
          <cell r="A28">
            <v>13120</v>
          </cell>
          <cell r="B28" t="str">
            <v>ASS</v>
          </cell>
          <cell r="C28" t="str">
            <v>P &amp; E - Acc Depn.</v>
          </cell>
          <cell r="E28" t="str">
            <v>Fixed Asset</v>
          </cell>
          <cell r="F28" t="str">
            <v>BAS Excluded</v>
          </cell>
          <cell r="H28" t="str">
            <v>No</v>
          </cell>
          <cell r="I28" t="str">
            <v>No</v>
          </cell>
          <cell r="J28" t="str">
            <v>No</v>
          </cell>
          <cell r="L28">
            <v>13120</v>
          </cell>
          <cell r="M28">
            <v>0</v>
          </cell>
        </row>
        <row r="29">
          <cell r="A29">
            <v>14000</v>
          </cell>
          <cell r="B29" t="str">
            <v>ASS</v>
          </cell>
          <cell r="C29" t="str">
            <v>ASM Claim (Subject to Legal)</v>
          </cell>
          <cell r="E29" t="str">
            <v>Non-Current Asset</v>
          </cell>
          <cell r="F29" t="str">
            <v>BAS Excluded</v>
          </cell>
          <cell r="G29" t="str">
            <v>Legal Proceedings involving ASM and the 2017 Aus Open</v>
          </cell>
          <cell r="H29" t="str">
            <v>No</v>
          </cell>
          <cell r="I29" t="str">
            <v>No</v>
          </cell>
          <cell r="J29" t="str">
            <v>No</v>
          </cell>
          <cell r="L29">
            <v>14000</v>
          </cell>
          <cell r="M29">
            <v>0</v>
          </cell>
        </row>
        <row r="30">
          <cell r="A30">
            <v>14100</v>
          </cell>
          <cell r="B30" t="str">
            <v>ASS</v>
          </cell>
          <cell r="C30" t="str">
            <v>ASM - Settlement Contingency</v>
          </cell>
          <cell r="E30" t="str">
            <v>Non-Current Asset</v>
          </cell>
          <cell r="F30" t="str">
            <v>BAS Excluded</v>
          </cell>
          <cell r="G30" t="str">
            <v>ASM Ongoing Legal Issue concerning 2017 Aus Open</v>
          </cell>
          <cell r="H30" t="str">
            <v>No</v>
          </cell>
          <cell r="I30" t="str">
            <v>No</v>
          </cell>
          <cell r="J30" t="str">
            <v>No</v>
          </cell>
          <cell r="L30">
            <v>14100</v>
          </cell>
          <cell r="M30">
            <v>0</v>
          </cell>
        </row>
        <row r="31">
          <cell r="A31">
            <v>19999</v>
          </cell>
          <cell r="B31" t="str">
            <v>ASS</v>
          </cell>
          <cell r="C31" t="str">
            <v>Suspense</v>
          </cell>
          <cell r="E31" t="str">
            <v>Current Asset</v>
          </cell>
          <cell r="F31" t="str">
            <v>BAS Excluded</v>
          </cell>
          <cell r="G31" t="str">
            <v>Used to clear entries</v>
          </cell>
          <cell r="H31" t="str">
            <v>Yes</v>
          </cell>
          <cell r="I31" t="str">
            <v>No</v>
          </cell>
          <cell r="J31" t="str">
            <v>Yes</v>
          </cell>
          <cell r="L31">
            <v>19999</v>
          </cell>
          <cell r="M31">
            <v>0</v>
          </cell>
        </row>
        <row r="32">
          <cell r="A32">
            <v>21500</v>
          </cell>
          <cell r="B32" t="str">
            <v>ASS</v>
          </cell>
          <cell r="C32" t="str">
            <v>Mastercard</v>
          </cell>
          <cell r="E32" t="str">
            <v>Bank</v>
          </cell>
          <cell r="F32" t="str">
            <v>BAS Excluded</v>
          </cell>
          <cell r="H32" t="str">
            <v>No</v>
          </cell>
          <cell r="I32" t="str">
            <v>No</v>
          </cell>
          <cell r="J32" t="str">
            <v>No</v>
          </cell>
          <cell r="L32">
            <v>21500</v>
          </cell>
          <cell r="M32">
            <v>0</v>
          </cell>
        </row>
        <row r="33">
          <cell r="A33">
            <v>22000</v>
          </cell>
          <cell r="B33" t="str">
            <v>LIA.CUR.PAY.TRA</v>
          </cell>
          <cell r="C33" t="str">
            <v>Trade Creditors</v>
          </cell>
          <cell r="E33" t="str">
            <v>Accounts Payable</v>
          </cell>
          <cell r="F33" t="str">
            <v>BAS Excluded</v>
          </cell>
          <cell r="H33" t="str">
            <v>No</v>
          </cell>
          <cell r="I33" t="str">
            <v>No</v>
          </cell>
          <cell r="J33" t="str">
            <v>No</v>
          </cell>
          <cell r="L33">
            <v>22000</v>
          </cell>
          <cell r="M33">
            <v>0</v>
          </cell>
        </row>
        <row r="34">
          <cell r="A34">
            <v>22500</v>
          </cell>
          <cell r="B34" t="str">
            <v>LIA</v>
          </cell>
          <cell r="C34" t="str">
            <v>Accrued Expense</v>
          </cell>
          <cell r="E34" t="str">
            <v>Current Liability</v>
          </cell>
          <cell r="F34" t="str">
            <v>BAS Excluded</v>
          </cell>
          <cell r="H34" t="str">
            <v>No</v>
          </cell>
          <cell r="I34" t="str">
            <v>No</v>
          </cell>
          <cell r="J34" t="str">
            <v>No</v>
          </cell>
          <cell r="L34">
            <v>22500</v>
          </cell>
          <cell r="M34">
            <v>0</v>
          </cell>
        </row>
        <row r="35">
          <cell r="A35">
            <v>23010</v>
          </cell>
          <cell r="B35" t="str">
            <v>LIA.CUR.TAX.GST</v>
          </cell>
          <cell r="C35" t="str">
            <v>GST</v>
          </cell>
          <cell r="E35" t="str">
            <v>GST</v>
          </cell>
          <cell r="F35" t="str">
            <v>BAS Excluded</v>
          </cell>
          <cell r="H35" t="str">
            <v>No</v>
          </cell>
          <cell r="I35" t="str">
            <v>No</v>
          </cell>
          <cell r="J35" t="str">
            <v>No</v>
          </cell>
          <cell r="L35">
            <v>23010</v>
          </cell>
          <cell r="M35">
            <v>0</v>
          </cell>
        </row>
        <row r="36">
          <cell r="A36">
            <v>23033</v>
          </cell>
          <cell r="B36" t="str">
            <v>LIA</v>
          </cell>
          <cell r="C36" t="str">
            <v>GST Rounding Account</v>
          </cell>
          <cell r="E36" t="str">
            <v>Liability</v>
          </cell>
          <cell r="F36" t="str">
            <v>BAS Excluded</v>
          </cell>
          <cell r="H36" t="str">
            <v>No</v>
          </cell>
          <cell r="I36" t="str">
            <v>No</v>
          </cell>
          <cell r="J36" t="str">
            <v>No</v>
          </cell>
          <cell r="L36">
            <v>23033</v>
          </cell>
          <cell r="M36">
            <v>0</v>
          </cell>
        </row>
        <row r="37">
          <cell r="A37">
            <v>23035</v>
          </cell>
          <cell r="B37" t="str">
            <v>LIA</v>
          </cell>
          <cell r="C37" t="str">
            <v>PAYG Witholding Tax</v>
          </cell>
          <cell r="E37" t="str">
            <v>Liability</v>
          </cell>
          <cell r="F37" t="str">
            <v>BAS Excluded</v>
          </cell>
          <cell r="H37" t="str">
            <v>No</v>
          </cell>
          <cell r="I37" t="str">
            <v>No</v>
          </cell>
          <cell r="J37" t="str">
            <v>No</v>
          </cell>
          <cell r="L37">
            <v>23035</v>
          </cell>
          <cell r="M37">
            <v>0</v>
          </cell>
        </row>
        <row r="38">
          <cell r="A38">
            <v>23036</v>
          </cell>
          <cell r="B38" t="str">
            <v>LIA</v>
          </cell>
          <cell r="C38" t="str">
            <v>No ABN Withheld</v>
          </cell>
          <cell r="E38" t="str">
            <v>Liability</v>
          </cell>
          <cell r="F38" t="str">
            <v>BAS Excluded</v>
          </cell>
          <cell r="G38" t="str">
            <v>Tax withheld for suppliers with no ABN listed</v>
          </cell>
          <cell r="H38" t="str">
            <v>No</v>
          </cell>
          <cell r="I38" t="str">
            <v>No</v>
          </cell>
          <cell r="J38" t="str">
            <v>No</v>
          </cell>
          <cell r="L38">
            <v>23036</v>
          </cell>
          <cell r="M38">
            <v>0</v>
          </cell>
        </row>
        <row r="39">
          <cell r="A39">
            <v>23070</v>
          </cell>
          <cell r="B39" t="str">
            <v>LIA</v>
          </cell>
          <cell r="C39" t="str">
            <v>Voluntary Withholdings Payable</v>
          </cell>
          <cell r="E39" t="str">
            <v>Liability</v>
          </cell>
          <cell r="F39" t="str">
            <v>BAS Excluded</v>
          </cell>
          <cell r="H39" t="str">
            <v>No</v>
          </cell>
          <cell r="I39" t="str">
            <v>No</v>
          </cell>
          <cell r="J39" t="str">
            <v>No</v>
          </cell>
          <cell r="L39">
            <v>23070</v>
          </cell>
          <cell r="M39">
            <v>0</v>
          </cell>
        </row>
        <row r="40">
          <cell r="A40">
            <v>24100</v>
          </cell>
          <cell r="B40" t="str">
            <v>LIA</v>
          </cell>
          <cell r="C40" t="str">
            <v>Brett Sonnet Prize Money Loan</v>
          </cell>
          <cell r="E40" t="str">
            <v>Liability</v>
          </cell>
          <cell r="F40" t="str">
            <v>BAS Excluded</v>
          </cell>
          <cell r="G40" t="str">
            <v>Prize money provided for the 2017 National Senior Championships. To be repaid before 31 Dec 2019.</v>
          </cell>
          <cell r="H40" t="str">
            <v>No</v>
          </cell>
          <cell r="I40" t="str">
            <v>No</v>
          </cell>
          <cell r="J40" t="str">
            <v>No</v>
          </cell>
          <cell r="L40">
            <v>24100</v>
          </cell>
          <cell r="M40">
            <v>0</v>
          </cell>
        </row>
        <row r="41">
          <cell r="A41">
            <v>24110</v>
          </cell>
          <cell r="B41" t="str">
            <v>LIA</v>
          </cell>
          <cell r="C41" t="str">
            <v>Brett Sonnet Loan b</v>
          </cell>
          <cell r="E41" t="str">
            <v>Liability</v>
          </cell>
          <cell r="F41" t="str">
            <v>BAS Excluded</v>
          </cell>
          <cell r="G41" t="str">
            <v>Financial Assistance Agreement - 50 fortnightly instalments of $2,000. To be repaid at an interest rate of 1% p.a after the fortnightly instalments are finished.</v>
          </cell>
          <cell r="H41" t="str">
            <v>No</v>
          </cell>
          <cell r="I41" t="str">
            <v>No</v>
          </cell>
          <cell r="J41" t="str">
            <v>No</v>
          </cell>
          <cell r="L41">
            <v>24110</v>
          </cell>
          <cell r="M41">
            <v>0</v>
          </cell>
        </row>
        <row r="42">
          <cell r="A42">
            <v>24120</v>
          </cell>
          <cell r="B42" t="str">
            <v>LIA</v>
          </cell>
          <cell r="C42" t="str">
            <v>GDTTA Loan</v>
          </cell>
          <cell r="E42" t="str">
            <v>Liability</v>
          </cell>
          <cell r="F42" t="str">
            <v>BAS Excluded</v>
          </cell>
          <cell r="G42" t="str">
            <v>Financial Assistance Agreement ITTF settlement. Loan of $100,000 to be paid by Dec 2019 at an interest rate of 2% p.a.</v>
          </cell>
          <cell r="H42" t="str">
            <v>No</v>
          </cell>
          <cell r="I42" t="str">
            <v>No</v>
          </cell>
          <cell r="J42" t="str">
            <v>No</v>
          </cell>
          <cell r="L42">
            <v>24120</v>
          </cell>
          <cell r="M42">
            <v>0</v>
          </cell>
        </row>
        <row r="43">
          <cell r="A43">
            <v>24200</v>
          </cell>
          <cell r="B43" t="str">
            <v>LIA</v>
          </cell>
          <cell r="C43" t="str">
            <v>TTNT Loan</v>
          </cell>
          <cell r="E43" t="str">
            <v>Liability</v>
          </cell>
          <cell r="F43" t="str">
            <v>BAS Excluded</v>
          </cell>
          <cell r="G43" t="str">
            <v>Financial Assistance Agreement with TTNT for $30,000. To be paid back in bi-annual instalments at an interest rate of 2.5% before 7th Nov 2020</v>
          </cell>
          <cell r="H43" t="str">
            <v>No</v>
          </cell>
          <cell r="I43" t="str">
            <v>No</v>
          </cell>
          <cell r="J43" t="str">
            <v>No</v>
          </cell>
          <cell r="L43">
            <v>24200</v>
          </cell>
          <cell r="M43">
            <v>0</v>
          </cell>
        </row>
        <row r="44">
          <cell r="A44">
            <v>24300</v>
          </cell>
          <cell r="B44" t="str">
            <v>LIA</v>
          </cell>
          <cell r="C44" t="str">
            <v>S&amp;Ts Prepayments</v>
          </cell>
          <cell r="E44" t="str">
            <v>Liability</v>
          </cell>
          <cell r="F44" t="str">
            <v>BAS Excluded</v>
          </cell>
          <cell r="G44" t="str">
            <v>State and Territories Prepayments as per the Financial Assistance Agreement</v>
          </cell>
          <cell r="H44" t="str">
            <v>No</v>
          </cell>
          <cell r="I44" t="str">
            <v>No</v>
          </cell>
          <cell r="J44" t="str">
            <v>No</v>
          </cell>
          <cell r="L44">
            <v>24300</v>
          </cell>
          <cell r="M44">
            <v>0</v>
          </cell>
        </row>
        <row r="45">
          <cell r="A45">
            <v>24400</v>
          </cell>
          <cell r="B45" t="str">
            <v>LIA</v>
          </cell>
          <cell r="C45" t="str">
            <v>TTW Loan</v>
          </cell>
          <cell r="E45" t="str">
            <v>Liability</v>
          </cell>
          <cell r="F45" t="str">
            <v>BAS Excluded</v>
          </cell>
          <cell r="G45" t="str">
            <v>Loan provided by TTW, repaid bi-annually at an interest rate of 2%. To be settled by Jan 2019.</v>
          </cell>
          <cell r="H45" t="str">
            <v>No</v>
          </cell>
          <cell r="I45" t="str">
            <v>No</v>
          </cell>
          <cell r="J45" t="str">
            <v>No</v>
          </cell>
          <cell r="L45">
            <v>24400</v>
          </cell>
          <cell r="M45">
            <v>0</v>
          </cell>
        </row>
        <row r="46">
          <cell r="A46">
            <v>24500</v>
          </cell>
          <cell r="B46" t="str">
            <v>LIA</v>
          </cell>
          <cell r="C46" t="str">
            <v>TTNSW Loan</v>
          </cell>
          <cell r="E46" t="str">
            <v>Liability</v>
          </cell>
          <cell r="F46" t="str">
            <v>BAS Excluded</v>
          </cell>
          <cell r="H46" t="str">
            <v>No</v>
          </cell>
          <cell r="I46" t="str">
            <v>No</v>
          </cell>
          <cell r="J46" t="str">
            <v>No</v>
          </cell>
          <cell r="L46">
            <v>24500</v>
          </cell>
          <cell r="M46">
            <v>0</v>
          </cell>
        </row>
        <row r="47">
          <cell r="A47">
            <v>24600</v>
          </cell>
          <cell r="B47" t="str">
            <v>LIA</v>
          </cell>
          <cell r="C47" t="str">
            <v>Insurance Funding</v>
          </cell>
          <cell r="E47" t="str">
            <v>Current Liability</v>
          </cell>
          <cell r="F47" t="str">
            <v>BAS Excluded</v>
          </cell>
          <cell r="H47" t="str">
            <v>No</v>
          </cell>
          <cell r="I47" t="str">
            <v>No</v>
          </cell>
          <cell r="J47" t="str">
            <v>No</v>
          </cell>
          <cell r="L47">
            <v>24600</v>
          </cell>
          <cell r="M47">
            <v>0</v>
          </cell>
        </row>
        <row r="48">
          <cell r="A48">
            <v>24700</v>
          </cell>
          <cell r="B48" t="str">
            <v>LIA</v>
          </cell>
          <cell r="C48" t="str">
            <v>CMB Capital loan</v>
          </cell>
          <cell r="E48" t="str">
            <v>Current Liability</v>
          </cell>
          <cell r="F48" t="str">
            <v>BAS Excluded</v>
          </cell>
          <cell r="G48" t="str">
            <v>Loan received from CMB capital to finance Tiny Table Tennis Game</v>
          </cell>
          <cell r="H48" t="str">
            <v>No</v>
          </cell>
          <cell r="I48" t="str">
            <v>No</v>
          </cell>
          <cell r="J48" t="str">
            <v>No</v>
          </cell>
          <cell r="L48">
            <v>24700</v>
          </cell>
          <cell r="M48">
            <v>0</v>
          </cell>
        </row>
        <row r="49">
          <cell r="A49">
            <v>25100</v>
          </cell>
          <cell r="B49" t="str">
            <v>LIA</v>
          </cell>
          <cell r="C49" t="str">
            <v>Super Liabilities</v>
          </cell>
          <cell r="E49" t="str">
            <v>Liability</v>
          </cell>
          <cell r="F49" t="str">
            <v>BAS Excluded</v>
          </cell>
          <cell r="H49" t="str">
            <v>No</v>
          </cell>
          <cell r="I49" t="str">
            <v>No</v>
          </cell>
          <cell r="J49" t="str">
            <v>No</v>
          </cell>
          <cell r="L49">
            <v>25100</v>
          </cell>
          <cell r="M49">
            <v>0</v>
          </cell>
        </row>
        <row r="50">
          <cell r="A50">
            <v>25200</v>
          </cell>
          <cell r="B50" t="str">
            <v>LIA</v>
          </cell>
          <cell r="C50" t="str">
            <v>Salary Sacrifice</v>
          </cell>
          <cell r="E50" t="str">
            <v>Liability</v>
          </cell>
          <cell r="F50" t="str">
            <v>BAS Excluded</v>
          </cell>
          <cell r="H50" t="str">
            <v>No</v>
          </cell>
          <cell r="I50" t="str">
            <v>No</v>
          </cell>
          <cell r="J50" t="str">
            <v>No</v>
          </cell>
          <cell r="L50">
            <v>25200</v>
          </cell>
          <cell r="M50">
            <v>0</v>
          </cell>
        </row>
        <row r="51">
          <cell r="A51">
            <v>25300</v>
          </cell>
          <cell r="B51" t="str">
            <v>LIA</v>
          </cell>
          <cell r="C51" t="str">
            <v>Provision for Annual Leave</v>
          </cell>
          <cell r="E51" t="str">
            <v>Liability</v>
          </cell>
          <cell r="F51" t="str">
            <v>BAS Excluded</v>
          </cell>
          <cell r="H51" t="str">
            <v>No</v>
          </cell>
          <cell r="I51" t="str">
            <v>No</v>
          </cell>
          <cell r="J51" t="str">
            <v>No</v>
          </cell>
          <cell r="L51">
            <v>25300</v>
          </cell>
          <cell r="M51">
            <v>0</v>
          </cell>
        </row>
        <row r="52">
          <cell r="A52">
            <v>25302</v>
          </cell>
          <cell r="B52" t="str">
            <v>LIA</v>
          </cell>
          <cell r="C52" t="str">
            <v>Provision for LSL &lt;7yrs</v>
          </cell>
          <cell r="E52" t="str">
            <v>Non-current Liability</v>
          </cell>
          <cell r="F52" t="str">
            <v>BAS Excluded</v>
          </cell>
          <cell r="H52" t="str">
            <v>No</v>
          </cell>
          <cell r="I52" t="str">
            <v>No</v>
          </cell>
          <cell r="J52" t="str">
            <v>No</v>
          </cell>
          <cell r="L52">
            <v>25302</v>
          </cell>
          <cell r="M52">
            <v>0</v>
          </cell>
        </row>
        <row r="53">
          <cell r="A53">
            <v>25400</v>
          </cell>
          <cell r="B53" t="str">
            <v>LIA</v>
          </cell>
          <cell r="C53" t="str">
            <v>Provision for LSL</v>
          </cell>
          <cell r="E53" t="str">
            <v>Current Liability</v>
          </cell>
          <cell r="F53" t="str">
            <v>BAS Excluded</v>
          </cell>
          <cell r="H53" t="str">
            <v>No</v>
          </cell>
          <cell r="I53" t="str">
            <v>No</v>
          </cell>
          <cell r="J53" t="str">
            <v>No</v>
          </cell>
          <cell r="L53">
            <v>25400</v>
          </cell>
          <cell r="M53">
            <v>0</v>
          </cell>
        </row>
        <row r="54">
          <cell r="A54">
            <v>29030</v>
          </cell>
          <cell r="B54" t="str">
            <v>LIA</v>
          </cell>
          <cell r="C54" t="str">
            <v>Prepaid Income</v>
          </cell>
          <cell r="E54" t="str">
            <v>Liability</v>
          </cell>
          <cell r="F54" t="str">
            <v>BAS Excluded</v>
          </cell>
          <cell r="H54" t="str">
            <v>No</v>
          </cell>
          <cell r="I54" t="str">
            <v>No</v>
          </cell>
          <cell r="J54" t="str">
            <v>No</v>
          </cell>
          <cell r="L54">
            <v>29030</v>
          </cell>
          <cell r="M54">
            <v>0</v>
          </cell>
        </row>
        <row r="55">
          <cell r="A55">
            <v>29801</v>
          </cell>
          <cell r="B55" t="str">
            <v>LIA.CUR.PAY.EMP</v>
          </cell>
          <cell r="C55" t="str">
            <v>Unpaid Expense Claims</v>
          </cell>
          <cell r="E55" t="str">
            <v>Unpaid Expense Claims</v>
          </cell>
          <cell r="F55" t="str">
            <v>BAS Excluded</v>
          </cell>
          <cell r="G55" t="str">
            <v>Expense claims typically made by employees/shareholder employees still outstanding.</v>
          </cell>
          <cell r="H55" t="str">
            <v>No</v>
          </cell>
          <cell r="I55" t="str">
            <v>No</v>
          </cell>
          <cell r="J55" t="str">
            <v>No</v>
          </cell>
          <cell r="L55">
            <v>29801</v>
          </cell>
          <cell r="M55">
            <v>0</v>
          </cell>
        </row>
        <row r="56">
          <cell r="A56">
            <v>29804</v>
          </cell>
          <cell r="B56" t="str">
            <v>LIA</v>
          </cell>
          <cell r="C56" t="str">
            <v>Wages Payable - Payroll</v>
          </cell>
          <cell r="E56" t="str">
            <v>Liability</v>
          </cell>
          <cell r="F56" t="str">
            <v>BAS Excluded</v>
          </cell>
          <cell r="G56" t="str">
            <v>Where this account is set as the nominated Wages Payable account within Payroll Settings, Xero allocates the net wage amount of each pay run created using Payroll to this account</v>
          </cell>
          <cell r="H56" t="str">
            <v>No</v>
          </cell>
          <cell r="I56" t="str">
            <v>No</v>
          </cell>
          <cell r="J56" t="str">
            <v>No</v>
          </cell>
          <cell r="L56">
            <v>29804</v>
          </cell>
          <cell r="M56">
            <v>0</v>
          </cell>
        </row>
        <row r="57">
          <cell r="A57">
            <v>29860</v>
          </cell>
          <cell r="B57" t="str">
            <v>LIA.CUR</v>
          </cell>
          <cell r="C57" t="str">
            <v>Rounding</v>
          </cell>
          <cell r="E57" t="str">
            <v>Rounding</v>
          </cell>
          <cell r="F57" t="str">
            <v>BAS Excluded</v>
          </cell>
          <cell r="G57" t="str">
            <v>An adjustment entry to allow for rounding</v>
          </cell>
          <cell r="H57" t="str">
            <v>No</v>
          </cell>
          <cell r="I57" t="str">
            <v>No</v>
          </cell>
          <cell r="J57" t="str">
            <v>No</v>
          </cell>
          <cell r="L57">
            <v>29860</v>
          </cell>
          <cell r="M57">
            <v>0</v>
          </cell>
        </row>
        <row r="58">
          <cell r="A58">
            <v>29877</v>
          </cell>
          <cell r="B58" t="str">
            <v>LIA.CUR</v>
          </cell>
          <cell r="C58" t="str">
            <v>Tracking Transfers</v>
          </cell>
          <cell r="E58" t="str">
            <v>Tracking</v>
          </cell>
          <cell r="F58" t="str">
            <v>BAS Excluded</v>
          </cell>
          <cell r="G58" t="str">
            <v>Transfers between tracking categories</v>
          </cell>
          <cell r="H58" t="str">
            <v>No</v>
          </cell>
          <cell r="I58" t="str">
            <v>No</v>
          </cell>
          <cell r="J58" t="str">
            <v>No</v>
          </cell>
          <cell r="L58">
            <v>29877</v>
          </cell>
          <cell r="M58">
            <v>0</v>
          </cell>
        </row>
        <row r="59">
          <cell r="A59">
            <v>38000</v>
          </cell>
          <cell r="B59" t="str">
            <v>EQU.RET</v>
          </cell>
          <cell r="C59" t="str">
            <v>Retained Earnings</v>
          </cell>
          <cell r="E59" t="str">
            <v>Retained Earnings</v>
          </cell>
          <cell r="F59" t="str">
            <v>BAS Excluded</v>
          </cell>
          <cell r="H59" t="str">
            <v>No</v>
          </cell>
          <cell r="I59" t="str">
            <v>No</v>
          </cell>
          <cell r="J59" t="str">
            <v>No</v>
          </cell>
          <cell r="L59">
            <v>38000</v>
          </cell>
          <cell r="M59">
            <v>0</v>
          </cell>
        </row>
        <row r="60">
          <cell r="A60">
            <v>39999</v>
          </cell>
          <cell r="B60" t="str">
            <v>LIA.CUR</v>
          </cell>
          <cell r="C60" t="str">
            <v>Historical Balancing Account</v>
          </cell>
          <cell r="E60" t="str">
            <v>Historical</v>
          </cell>
          <cell r="F60" t="str">
            <v>BAS Excluded</v>
          </cell>
          <cell r="H60" t="str">
            <v>No</v>
          </cell>
          <cell r="I60" t="str">
            <v>No</v>
          </cell>
          <cell r="J60" t="str">
            <v>No</v>
          </cell>
          <cell r="L60">
            <v>39999</v>
          </cell>
          <cell r="M60">
            <v>0</v>
          </cell>
        </row>
        <row r="61">
          <cell r="A61">
            <v>41101</v>
          </cell>
          <cell r="B61" t="str">
            <v>REV.GRA.GOV</v>
          </cell>
          <cell r="C61" t="str">
            <v>SA - HP</v>
          </cell>
          <cell r="E61" t="str">
            <v>Revenue</v>
          </cell>
          <cell r="F61" t="str">
            <v>GST on Income</v>
          </cell>
          <cell r="H61" t="str">
            <v>No</v>
          </cell>
          <cell r="I61" t="str">
            <v>No</v>
          </cell>
          <cell r="J61" t="str">
            <v>No</v>
          </cell>
          <cell r="L61">
            <v>41101</v>
          </cell>
          <cell r="M61" t="str">
            <v>Revenue</v>
          </cell>
        </row>
        <row r="62">
          <cell r="A62">
            <v>41102</v>
          </cell>
          <cell r="B62" t="str">
            <v>REV.GRA.GOV</v>
          </cell>
          <cell r="C62" t="str">
            <v>SA - Para</v>
          </cell>
          <cell r="E62" t="str">
            <v>Revenue</v>
          </cell>
          <cell r="F62" t="str">
            <v>GST on Income</v>
          </cell>
          <cell r="H62" t="str">
            <v>No</v>
          </cell>
          <cell r="I62" t="str">
            <v>No</v>
          </cell>
          <cell r="J62" t="str">
            <v>No</v>
          </cell>
          <cell r="L62">
            <v>41102</v>
          </cell>
          <cell r="M62" t="str">
            <v>Revenue</v>
          </cell>
        </row>
        <row r="63">
          <cell r="A63">
            <v>41103</v>
          </cell>
          <cell r="B63" t="str">
            <v>REV.GRA.GOV</v>
          </cell>
          <cell r="C63" t="str">
            <v>SA - Participation</v>
          </cell>
          <cell r="E63" t="str">
            <v>Revenue</v>
          </cell>
          <cell r="F63" t="str">
            <v>GST on Income</v>
          </cell>
          <cell r="H63" t="str">
            <v>No</v>
          </cell>
          <cell r="I63" t="str">
            <v>No</v>
          </cell>
          <cell r="J63" t="str">
            <v>No</v>
          </cell>
          <cell r="L63">
            <v>41103</v>
          </cell>
          <cell r="M63" t="str">
            <v>Revenue</v>
          </cell>
        </row>
        <row r="64">
          <cell r="A64">
            <v>41105</v>
          </cell>
          <cell r="B64" t="str">
            <v>REV.GRA.GOV</v>
          </cell>
          <cell r="C64" t="str">
            <v>SA - Other Funding</v>
          </cell>
          <cell r="E64" t="str">
            <v>Revenue</v>
          </cell>
          <cell r="F64" t="str">
            <v>GST on Income</v>
          </cell>
          <cell r="G64" t="str">
            <v>Funding that lies outside the current programme budget</v>
          </cell>
          <cell r="H64" t="str">
            <v>No</v>
          </cell>
          <cell r="I64" t="str">
            <v>No</v>
          </cell>
          <cell r="J64" t="str">
            <v>No</v>
          </cell>
          <cell r="L64">
            <v>41105</v>
          </cell>
          <cell r="M64" t="str">
            <v>Revenue</v>
          </cell>
        </row>
        <row r="65">
          <cell r="A65">
            <v>41106</v>
          </cell>
          <cell r="B65" t="str">
            <v>REV.GRA.GOV</v>
          </cell>
          <cell r="C65" t="str">
            <v>SA - Move it Aus</v>
          </cell>
          <cell r="E65" t="str">
            <v>Revenue</v>
          </cell>
          <cell r="F65" t="str">
            <v>GST on Income</v>
          </cell>
          <cell r="H65" t="str">
            <v>No</v>
          </cell>
          <cell r="I65" t="str">
            <v>No</v>
          </cell>
          <cell r="J65" t="str">
            <v>No</v>
          </cell>
          <cell r="L65">
            <v>41106</v>
          </cell>
          <cell r="M65" t="str">
            <v>Revenue</v>
          </cell>
        </row>
        <row r="66">
          <cell r="A66">
            <v>41107</v>
          </cell>
          <cell r="B66" t="str">
            <v>REV.GRA.GOV</v>
          </cell>
          <cell r="C66" t="str">
            <v>SA - Impact Funding</v>
          </cell>
          <cell r="E66" t="str">
            <v>Revenue</v>
          </cell>
          <cell r="F66" t="str">
            <v>GST on Income</v>
          </cell>
          <cell r="H66" t="str">
            <v>No</v>
          </cell>
          <cell r="I66" t="str">
            <v>No</v>
          </cell>
          <cell r="J66" t="str">
            <v>No</v>
          </cell>
          <cell r="L66">
            <v>41107</v>
          </cell>
          <cell r="M66" t="str">
            <v>Revenue</v>
          </cell>
        </row>
        <row r="67">
          <cell r="A67">
            <v>41210</v>
          </cell>
          <cell r="B67" t="str">
            <v>REV.GRA</v>
          </cell>
          <cell r="C67" t="str">
            <v>AOC - Competition Funding</v>
          </cell>
          <cell r="E67" t="str">
            <v>Revenue</v>
          </cell>
          <cell r="F67" t="str">
            <v>GST on Income</v>
          </cell>
          <cell r="H67" t="str">
            <v>No</v>
          </cell>
          <cell r="I67" t="str">
            <v>No</v>
          </cell>
          <cell r="J67" t="str">
            <v>No</v>
          </cell>
          <cell r="L67">
            <v>41210</v>
          </cell>
          <cell r="M67" t="str">
            <v>Revenue</v>
          </cell>
        </row>
        <row r="68">
          <cell r="A68">
            <v>41310</v>
          </cell>
          <cell r="B68" t="str">
            <v>REV.GRA</v>
          </cell>
          <cell r="C68" t="str">
            <v>CGA - Funding</v>
          </cell>
          <cell r="E68" t="str">
            <v>Revenue</v>
          </cell>
          <cell r="F68" t="str">
            <v>GST on Income</v>
          </cell>
          <cell r="H68" t="str">
            <v>No</v>
          </cell>
          <cell r="I68" t="str">
            <v>No</v>
          </cell>
          <cell r="J68" t="str">
            <v>No</v>
          </cell>
          <cell r="L68">
            <v>41310</v>
          </cell>
          <cell r="M68" t="str">
            <v>Revenue</v>
          </cell>
        </row>
        <row r="69">
          <cell r="A69">
            <v>41410</v>
          </cell>
          <cell r="B69" t="str">
            <v>REV.GRA.GOV</v>
          </cell>
          <cell r="C69" t="str">
            <v>SRV - Govt Grant</v>
          </cell>
          <cell r="E69" t="str">
            <v>Revenue</v>
          </cell>
          <cell r="F69" t="str">
            <v>GST on Income</v>
          </cell>
          <cell r="G69" t="str">
            <v>Sport &amp; Rec grants received</v>
          </cell>
          <cell r="H69" t="str">
            <v>No</v>
          </cell>
          <cell r="I69" t="str">
            <v>No</v>
          </cell>
          <cell r="J69" t="str">
            <v>No</v>
          </cell>
          <cell r="L69">
            <v>41410</v>
          </cell>
          <cell r="M69" t="str">
            <v>Revenue</v>
          </cell>
        </row>
        <row r="70">
          <cell r="A70">
            <v>41420</v>
          </cell>
          <cell r="B70" t="str">
            <v>REV.GRA</v>
          </cell>
          <cell r="C70" t="str">
            <v>Grants - Other</v>
          </cell>
          <cell r="E70" t="str">
            <v>Revenue</v>
          </cell>
          <cell r="F70" t="str">
            <v>GST on Income</v>
          </cell>
          <cell r="G70" t="str">
            <v>Grants received from new funders, ie councils</v>
          </cell>
          <cell r="H70" t="str">
            <v>No</v>
          </cell>
          <cell r="I70" t="str">
            <v>No</v>
          </cell>
          <cell r="J70" t="str">
            <v>No</v>
          </cell>
          <cell r="L70">
            <v>41420</v>
          </cell>
          <cell r="M70" t="str">
            <v>Revenue</v>
          </cell>
        </row>
        <row r="71">
          <cell r="A71">
            <v>41510</v>
          </cell>
          <cell r="B71" t="str">
            <v>REV.GRA</v>
          </cell>
          <cell r="C71" t="str">
            <v>PA - Classification</v>
          </cell>
          <cell r="E71" t="str">
            <v>Revenue</v>
          </cell>
          <cell r="F71" t="str">
            <v>GST on Income</v>
          </cell>
          <cell r="H71" t="str">
            <v>No</v>
          </cell>
          <cell r="I71" t="str">
            <v>No</v>
          </cell>
          <cell r="J71" t="str">
            <v>No</v>
          </cell>
          <cell r="L71">
            <v>41510</v>
          </cell>
          <cell r="M71" t="str">
            <v>Revenue</v>
          </cell>
        </row>
        <row r="72">
          <cell r="A72">
            <v>42105</v>
          </cell>
          <cell r="B72" t="str">
            <v>REV</v>
          </cell>
          <cell r="C72" t="str">
            <v>Members - Full</v>
          </cell>
          <cell r="E72" t="str">
            <v>Revenue</v>
          </cell>
          <cell r="F72" t="str">
            <v>GST on Income</v>
          </cell>
          <cell r="G72" t="str">
            <v>$42.35 per member</v>
          </cell>
          <cell r="H72" t="str">
            <v>No</v>
          </cell>
          <cell r="I72" t="str">
            <v>No</v>
          </cell>
          <cell r="J72" t="str">
            <v>No</v>
          </cell>
          <cell r="L72">
            <v>42105</v>
          </cell>
          <cell r="M72" t="str">
            <v>Revenue</v>
          </cell>
        </row>
        <row r="73">
          <cell r="A73">
            <v>42110</v>
          </cell>
          <cell r="B73" t="str">
            <v>REV</v>
          </cell>
          <cell r="C73" t="str">
            <v>Members - Social</v>
          </cell>
          <cell r="E73" t="str">
            <v>Revenue</v>
          </cell>
          <cell r="F73" t="str">
            <v>GST on Income</v>
          </cell>
          <cell r="G73" t="str">
            <v>$17.60 per member</v>
          </cell>
          <cell r="H73" t="str">
            <v>No</v>
          </cell>
          <cell r="I73" t="str">
            <v>No</v>
          </cell>
          <cell r="J73" t="str">
            <v>No</v>
          </cell>
          <cell r="L73">
            <v>42110</v>
          </cell>
          <cell r="M73" t="str">
            <v>Revenue</v>
          </cell>
        </row>
        <row r="74">
          <cell r="A74">
            <v>42200</v>
          </cell>
          <cell r="B74" t="str">
            <v>REV.UDR</v>
          </cell>
          <cell r="C74" t="str">
            <v>Affiliation Fees</v>
          </cell>
          <cell r="E74" t="str">
            <v>Revenue</v>
          </cell>
          <cell r="F74" t="str">
            <v>GST on Income</v>
          </cell>
          <cell r="H74" t="str">
            <v>No</v>
          </cell>
          <cell r="I74" t="str">
            <v>No</v>
          </cell>
          <cell r="J74" t="str">
            <v>No</v>
          </cell>
          <cell r="L74">
            <v>42200</v>
          </cell>
          <cell r="M74" t="str">
            <v>Revenue</v>
          </cell>
        </row>
        <row r="75">
          <cell r="A75">
            <v>42400</v>
          </cell>
          <cell r="B75" t="str">
            <v>REV.UDR.1</v>
          </cell>
          <cell r="C75" t="str">
            <v>Entry Fees Income</v>
          </cell>
          <cell r="E75" t="str">
            <v>Revenue</v>
          </cell>
          <cell r="F75" t="str">
            <v>GST on Income</v>
          </cell>
          <cell r="H75" t="str">
            <v>No</v>
          </cell>
          <cell r="I75" t="str">
            <v>No</v>
          </cell>
          <cell r="J75" t="str">
            <v>No</v>
          </cell>
          <cell r="L75">
            <v>42400</v>
          </cell>
          <cell r="M75" t="str">
            <v>Revenue</v>
          </cell>
        </row>
        <row r="76">
          <cell r="A76">
            <v>42410</v>
          </cell>
          <cell r="B76" t="str">
            <v>REV.UDR.1</v>
          </cell>
          <cell r="C76" t="str">
            <v>Uniform Sales</v>
          </cell>
          <cell r="E76" t="str">
            <v>Revenue</v>
          </cell>
          <cell r="F76" t="str">
            <v>GST on Income</v>
          </cell>
          <cell r="G76" t="str">
            <v>Used for sales of uniforms</v>
          </cell>
          <cell r="H76" t="str">
            <v>No</v>
          </cell>
          <cell r="I76" t="str">
            <v>No</v>
          </cell>
          <cell r="J76" t="str">
            <v>No</v>
          </cell>
          <cell r="L76">
            <v>42410</v>
          </cell>
          <cell r="M76" t="str">
            <v>Revenue</v>
          </cell>
        </row>
        <row r="77">
          <cell r="A77">
            <v>42420</v>
          </cell>
          <cell r="B77" t="str">
            <v>REV.UDR.1</v>
          </cell>
          <cell r="C77" t="str">
            <v>Merchandise Sales</v>
          </cell>
          <cell r="E77" t="str">
            <v>Revenue</v>
          </cell>
          <cell r="F77" t="str">
            <v>GST on Income</v>
          </cell>
          <cell r="G77" t="str">
            <v>Used for sales of merchandise</v>
          </cell>
          <cell r="H77" t="str">
            <v>No</v>
          </cell>
          <cell r="I77" t="str">
            <v>No</v>
          </cell>
          <cell r="J77" t="str">
            <v>No</v>
          </cell>
          <cell r="L77">
            <v>42420</v>
          </cell>
          <cell r="M77" t="str">
            <v>Revenue</v>
          </cell>
        </row>
        <row r="78">
          <cell r="A78">
            <v>42430</v>
          </cell>
          <cell r="B78" t="str">
            <v>REV.UDR.1</v>
          </cell>
          <cell r="C78" t="str">
            <v>Ticket Sales</v>
          </cell>
          <cell r="E78" t="str">
            <v>Revenue</v>
          </cell>
          <cell r="F78" t="str">
            <v>GST on Income</v>
          </cell>
          <cell r="G78" t="str">
            <v>Used for any form of tickets sold for functions / spectator fees etc</v>
          </cell>
          <cell r="H78" t="str">
            <v>No</v>
          </cell>
          <cell r="I78" t="str">
            <v>No</v>
          </cell>
          <cell r="J78" t="str">
            <v>No</v>
          </cell>
          <cell r="L78">
            <v>42430</v>
          </cell>
          <cell r="M78" t="str">
            <v>Revenue</v>
          </cell>
        </row>
        <row r="79">
          <cell r="A79">
            <v>42500</v>
          </cell>
          <cell r="B79" t="str">
            <v>REV.UDR</v>
          </cell>
          <cell r="C79" t="str">
            <v>Player Insurances</v>
          </cell>
          <cell r="E79" t="str">
            <v>Revenue</v>
          </cell>
          <cell r="F79" t="str">
            <v>GST on Income</v>
          </cell>
          <cell r="H79" t="str">
            <v>No</v>
          </cell>
          <cell r="I79" t="str">
            <v>No</v>
          </cell>
          <cell r="J79" t="str">
            <v>No</v>
          </cell>
          <cell r="L79">
            <v>42500</v>
          </cell>
          <cell r="M79" t="str">
            <v>Revenue</v>
          </cell>
        </row>
        <row r="80">
          <cell r="A80">
            <v>42550</v>
          </cell>
          <cell r="B80" t="str">
            <v>REV.UDR</v>
          </cell>
          <cell r="C80" t="str">
            <v>Player Levies</v>
          </cell>
          <cell r="E80" t="str">
            <v>Revenue</v>
          </cell>
          <cell r="F80" t="str">
            <v>GST on Income</v>
          </cell>
          <cell r="G80" t="str">
            <v>TTV Bail out Levy income</v>
          </cell>
          <cell r="H80" t="str">
            <v>No</v>
          </cell>
          <cell r="I80" t="str">
            <v>No</v>
          </cell>
          <cell r="J80" t="str">
            <v>No</v>
          </cell>
          <cell r="L80">
            <v>42550</v>
          </cell>
          <cell r="M80" t="str">
            <v>Revenue</v>
          </cell>
        </row>
        <row r="81">
          <cell r="A81">
            <v>42560</v>
          </cell>
          <cell r="B81" t="str">
            <v>REV.OTH</v>
          </cell>
          <cell r="C81" t="str">
            <v>Insurance recoveries</v>
          </cell>
          <cell r="E81" t="str">
            <v>Revenue</v>
          </cell>
          <cell r="F81" t="str">
            <v>GST on Income</v>
          </cell>
          <cell r="G81" t="str">
            <v>Sales of equipment insurance to clubs/associations</v>
          </cell>
          <cell r="H81" t="str">
            <v>No</v>
          </cell>
          <cell r="I81" t="str">
            <v>No</v>
          </cell>
          <cell r="J81" t="str">
            <v>No</v>
          </cell>
          <cell r="L81">
            <v>42560</v>
          </cell>
          <cell r="M81" t="str">
            <v>Revenue</v>
          </cell>
        </row>
        <row r="82">
          <cell r="A82">
            <v>43100</v>
          </cell>
          <cell r="B82" t="str">
            <v>REV.INV.INT</v>
          </cell>
          <cell r="C82" t="str">
            <v>Bank Interest</v>
          </cell>
          <cell r="E82" t="str">
            <v>Revenue</v>
          </cell>
          <cell r="F82" t="str">
            <v>BAS Excluded</v>
          </cell>
          <cell r="H82" t="str">
            <v>No</v>
          </cell>
          <cell r="I82" t="str">
            <v>No</v>
          </cell>
          <cell r="J82" t="str">
            <v>No</v>
          </cell>
          <cell r="L82">
            <v>43100</v>
          </cell>
          <cell r="M82" t="str">
            <v>Revenue</v>
          </cell>
        </row>
        <row r="83">
          <cell r="A83">
            <v>43300</v>
          </cell>
          <cell r="B83" t="str">
            <v>REV.OTH</v>
          </cell>
          <cell r="C83" t="str">
            <v>Miscellaneous Income</v>
          </cell>
          <cell r="E83" t="str">
            <v>Revenue</v>
          </cell>
          <cell r="F83" t="str">
            <v>GST on Income</v>
          </cell>
          <cell r="H83" t="str">
            <v>No</v>
          </cell>
          <cell r="I83" t="str">
            <v>No</v>
          </cell>
          <cell r="J83" t="str">
            <v>No</v>
          </cell>
          <cell r="L83">
            <v>43300</v>
          </cell>
          <cell r="M83" t="str">
            <v>Revenue</v>
          </cell>
        </row>
        <row r="84">
          <cell r="A84">
            <v>43350</v>
          </cell>
          <cell r="B84" t="str">
            <v>REV.OTH</v>
          </cell>
          <cell r="C84" t="str">
            <v>Donations received</v>
          </cell>
          <cell r="E84" t="str">
            <v>Revenue</v>
          </cell>
          <cell r="F84" t="str">
            <v>BAS Excluded</v>
          </cell>
          <cell r="H84" t="str">
            <v>No</v>
          </cell>
          <cell r="I84" t="str">
            <v>No</v>
          </cell>
          <cell r="J84" t="str">
            <v>No</v>
          </cell>
          <cell r="L84">
            <v>43350</v>
          </cell>
          <cell r="M84" t="str">
            <v>Revenue</v>
          </cell>
        </row>
        <row r="85">
          <cell r="A85">
            <v>43400</v>
          </cell>
          <cell r="B85" t="str">
            <v>REV.UDR.1</v>
          </cell>
          <cell r="C85" t="str">
            <v>Sponsorship</v>
          </cell>
          <cell r="E85" t="str">
            <v>Revenue</v>
          </cell>
          <cell r="F85" t="str">
            <v>GST on Income</v>
          </cell>
          <cell r="H85" t="str">
            <v>No</v>
          </cell>
          <cell r="I85" t="str">
            <v>No</v>
          </cell>
          <cell r="J85" t="str">
            <v>No</v>
          </cell>
          <cell r="L85">
            <v>43400</v>
          </cell>
          <cell r="M85" t="str">
            <v>Revenue</v>
          </cell>
        </row>
        <row r="86">
          <cell r="A86">
            <v>43500</v>
          </cell>
          <cell r="B86" t="str">
            <v>REV.OTH</v>
          </cell>
          <cell r="C86" t="str">
            <v>Equipment Sales</v>
          </cell>
          <cell r="E86" t="str">
            <v>Revenue</v>
          </cell>
          <cell r="F86" t="str">
            <v>GST on Income</v>
          </cell>
          <cell r="H86" t="str">
            <v>No</v>
          </cell>
          <cell r="I86" t="str">
            <v>No</v>
          </cell>
          <cell r="J86" t="str">
            <v>No</v>
          </cell>
          <cell r="L86">
            <v>43500</v>
          </cell>
          <cell r="M86" t="str">
            <v>Revenue</v>
          </cell>
        </row>
        <row r="87">
          <cell r="A87">
            <v>44100</v>
          </cell>
          <cell r="B87" t="str">
            <v>REV.UDR.2</v>
          </cell>
          <cell r="C87" t="str">
            <v>Educational Income</v>
          </cell>
          <cell r="E87" t="str">
            <v>Revenue</v>
          </cell>
          <cell r="F87" t="str">
            <v>GST on Income</v>
          </cell>
          <cell r="G87" t="str">
            <v>Used for sales of education material, ie School programs, Booking fees, Educational material</v>
          </cell>
          <cell r="H87" t="str">
            <v>No</v>
          </cell>
          <cell r="I87" t="str">
            <v>No</v>
          </cell>
          <cell r="J87" t="str">
            <v>No</v>
          </cell>
          <cell r="L87">
            <v>44100</v>
          </cell>
          <cell r="M87" t="str">
            <v>Revenue</v>
          </cell>
        </row>
        <row r="88">
          <cell r="A88">
            <v>44350</v>
          </cell>
          <cell r="B88" t="str">
            <v>REV.UDR.1</v>
          </cell>
          <cell r="C88" t="str">
            <v>Prize Money Income</v>
          </cell>
          <cell r="E88" t="str">
            <v>Revenue</v>
          </cell>
          <cell r="F88" t="str">
            <v>GST on Income</v>
          </cell>
          <cell r="H88" t="str">
            <v>No</v>
          </cell>
          <cell r="I88" t="str">
            <v>No</v>
          </cell>
          <cell r="J88" t="str">
            <v>No</v>
          </cell>
          <cell r="L88">
            <v>44350</v>
          </cell>
          <cell r="M88" t="str">
            <v>Revenue</v>
          </cell>
        </row>
        <row r="89">
          <cell r="A89">
            <v>44400</v>
          </cell>
          <cell r="B89" t="str">
            <v>REV.UDR.1</v>
          </cell>
          <cell r="C89" t="str">
            <v>Domestic-Event Cost Recovery</v>
          </cell>
          <cell r="E89" t="str">
            <v>Revenue</v>
          </cell>
          <cell r="F89" t="str">
            <v>GST on Income</v>
          </cell>
          <cell r="H89" t="str">
            <v>No</v>
          </cell>
          <cell r="I89" t="str">
            <v>No</v>
          </cell>
          <cell r="J89" t="str">
            <v>No</v>
          </cell>
          <cell r="L89">
            <v>44400</v>
          </cell>
          <cell r="M89" t="str">
            <v>Revenue</v>
          </cell>
        </row>
        <row r="90">
          <cell r="A90">
            <v>44405</v>
          </cell>
          <cell r="B90" t="str">
            <v>REV</v>
          </cell>
          <cell r="C90" t="str">
            <v>International-Event Cost Recovery</v>
          </cell>
          <cell r="E90" t="str">
            <v>Revenue</v>
          </cell>
          <cell r="F90" t="str">
            <v>BAS Excluded</v>
          </cell>
          <cell r="G90" t="str">
            <v>Used when recovering for international charges.  Different account code used as no GST applies to the international sales</v>
          </cell>
          <cell r="H90" t="str">
            <v>No</v>
          </cell>
          <cell r="I90" t="str">
            <v>No</v>
          </cell>
          <cell r="J90" t="str">
            <v>No</v>
          </cell>
          <cell r="L90">
            <v>44405</v>
          </cell>
          <cell r="M90" t="str">
            <v>Revenue</v>
          </cell>
        </row>
        <row r="91">
          <cell r="A91">
            <v>48000</v>
          </cell>
          <cell r="B91" t="str">
            <v>REV</v>
          </cell>
          <cell r="C91" t="str">
            <v>Non-Operating Income</v>
          </cell>
          <cell r="E91" t="str">
            <v>Revenue</v>
          </cell>
          <cell r="F91" t="str">
            <v>BAS Excluded</v>
          </cell>
          <cell r="H91" t="str">
            <v>No</v>
          </cell>
          <cell r="I91" t="str">
            <v>No</v>
          </cell>
          <cell r="J91" t="str">
            <v>No</v>
          </cell>
          <cell r="L91">
            <v>48000</v>
          </cell>
          <cell r="M91" t="str">
            <v>Revenue</v>
          </cell>
        </row>
        <row r="92">
          <cell r="A92">
            <v>49000</v>
          </cell>
          <cell r="B92" t="str">
            <v>REV</v>
          </cell>
          <cell r="C92" t="str">
            <v>Govt Stimulus</v>
          </cell>
          <cell r="E92" t="str">
            <v>Revenue</v>
          </cell>
          <cell r="F92" t="str">
            <v>BAS Excluded</v>
          </cell>
          <cell r="G92" t="str">
            <v>Govt Support for Covid-19</v>
          </cell>
          <cell r="H92" t="str">
            <v>No</v>
          </cell>
          <cell r="I92" t="str">
            <v>No</v>
          </cell>
          <cell r="J92" t="str">
            <v>No</v>
          </cell>
          <cell r="L92">
            <v>49000</v>
          </cell>
          <cell r="M92" t="str">
            <v>Revenue</v>
          </cell>
        </row>
        <row r="93">
          <cell r="A93">
            <v>51110</v>
          </cell>
          <cell r="B93" t="str">
            <v>EXP</v>
          </cell>
          <cell r="C93" t="str">
            <v>Travel Expenses (Dom)</v>
          </cell>
          <cell r="E93" t="str">
            <v>Direct Costs</v>
          </cell>
          <cell r="F93" t="str">
            <v>GST on Expenses</v>
          </cell>
          <cell r="H93" t="str">
            <v>No</v>
          </cell>
          <cell r="I93" t="str">
            <v>Yes</v>
          </cell>
          <cell r="J93" t="str">
            <v>No</v>
          </cell>
          <cell r="L93">
            <v>51110</v>
          </cell>
          <cell r="M93" t="str">
            <v>Expense</v>
          </cell>
        </row>
        <row r="94">
          <cell r="A94">
            <v>51120</v>
          </cell>
          <cell r="B94" t="str">
            <v>EXP</v>
          </cell>
          <cell r="C94" t="str">
            <v>Accommodation &amp; Hospitality - Domestic</v>
          </cell>
          <cell r="E94" t="str">
            <v>Direct Costs</v>
          </cell>
          <cell r="F94" t="str">
            <v>GST on Expenses</v>
          </cell>
          <cell r="H94" t="str">
            <v>No</v>
          </cell>
          <cell r="I94" t="str">
            <v>Yes</v>
          </cell>
          <cell r="J94" t="str">
            <v>No</v>
          </cell>
          <cell r="L94">
            <v>51120</v>
          </cell>
          <cell r="M94" t="str">
            <v>Expense</v>
          </cell>
        </row>
        <row r="95">
          <cell r="A95">
            <v>51130</v>
          </cell>
          <cell r="B95" t="str">
            <v>EXP</v>
          </cell>
          <cell r="C95" t="str">
            <v>Per Diems &amp; Meals - Domestic events</v>
          </cell>
          <cell r="E95" t="str">
            <v>Direct Costs</v>
          </cell>
          <cell r="F95" t="str">
            <v>BAS Excluded</v>
          </cell>
          <cell r="H95" t="str">
            <v>No</v>
          </cell>
          <cell r="I95" t="str">
            <v>Yes</v>
          </cell>
          <cell r="J95" t="str">
            <v>No</v>
          </cell>
          <cell r="L95">
            <v>51130</v>
          </cell>
          <cell r="M95" t="str">
            <v>Expense</v>
          </cell>
        </row>
        <row r="96">
          <cell r="A96">
            <v>51140</v>
          </cell>
          <cell r="B96" t="str">
            <v>EXP</v>
          </cell>
          <cell r="C96" t="str">
            <v>Equipment Purchase</v>
          </cell>
          <cell r="E96" t="str">
            <v>Direct Costs</v>
          </cell>
          <cell r="F96" t="str">
            <v>GST on Expenses</v>
          </cell>
          <cell r="H96" t="str">
            <v>No</v>
          </cell>
          <cell r="I96" t="str">
            <v>Yes</v>
          </cell>
          <cell r="J96" t="str">
            <v>No</v>
          </cell>
          <cell r="L96">
            <v>51140</v>
          </cell>
          <cell r="M96" t="str">
            <v>Expense</v>
          </cell>
        </row>
        <row r="97">
          <cell r="A97">
            <v>51150</v>
          </cell>
          <cell r="B97" t="str">
            <v>EXP</v>
          </cell>
          <cell r="C97" t="str">
            <v>Venue &amp; Equipment Hire</v>
          </cell>
          <cell r="E97" t="str">
            <v>Direct Costs</v>
          </cell>
          <cell r="F97" t="str">
            <v>GST on Expenses</v>
          </cell>
          <cell r="H97" t="str">
            <v>No</v>
          </cell>
          <cell r="I97" t="str">
            <v>Yes</v>
          </cell>
          <cell r="J97" t="str">
            <v>No</v>
          </cell>
          <cell r="L97">
            <v>51150</v>
          </cell>
          <cell r="M97" t="str">
            <v>Expense</v>
          </cell>
        </row>
        <row r="98">
          <cell r="A98">
            <v>51160</v>
          </cell>
          <cell r="B98" t="str">
            <v>EXP</v>
          </cell>
          <cell r="C98" t="str">
            <v>Athlete Assistance/Reward</v>
          </cell>
          <cell r="E98" t="str">
            <v>Direct Costs</v>
          </cell>
          <cell r="F98" t="str">
            <v>GST on Expenses</v>
          </cell>
          <cell r="H98" t="str">
            <v>No</v>
          </cell>
          <cell r="I98" t="str">
            <v>Yes</v>
          </cell>
          <cell r="J98" t="str">
            <v>No</v>
          </cell>
          <cell r="L98">
            <v>51160</v>
          </cell>
          <cell r="M98" t="str">
            <v>Expense</v>
          </cell>
        </row>
        <row r="99">
          <cell r="A99">
            <v>51180</v>
          </cell>
          <cell r="B99" t="str">
            <v>EXP</v>
          </cell>
          <cell r="C99" t="str">
            <v>Prize Money Costs</v>
          </cell>
          <cell r="E99" t="str">
            <v>Direct Costs</v>
          </cell>
          <cell r="F99" t="str">
            <v>GST on Expenses</v>
          </cell>
          <cell r="H99" t="str">
            <v>No</v>
          </cell>
          <cell r="I99" t="str">
            <v>No</v>
          </cell>
          <cell r="J99" t="str">
            <v>No</v>
          </cell>
          <cell r="L99">
            <v>51180</v>
          </cell>
          <cell r="M99" t="str">
            <v>Expense</v>
          </cell>
        </row>
        <row r="100">
          <cell r="A100">
            <v>51200</v>
          </cell>
          <cell r="B100" t="str">
            <v>EXP</v>
          </cell>
          <cell r="C100" t="str">
            <v>Other Domestic Costs</v>
          </cell>
          <cell r="E100" t="str">
            <v>Direct Costs</v>
          </cell>
          <cell r="F100" t="str">
            <v>GST on Expenses</v>
          </cell>
          <cell r="H100" t="str">
            <v>No</v>
          </cell>
          <cell r="I100" t="str">
            <v>Yes</v>
          </cell>
          <cell r="J100" t="str">
            <v>No</v>
          </cell>
          <cell r="L100">
            <v>51200</v>
          </cell>
          <cell r="M100" t="str">
            <v>Expense</v>
          </cell>
        </row>
        <row r="101">
          <cell r="A101">
            <v>52110</v>
          </cell>
          <cell r="B101" t="str">
            <v>EXP</v>
          </cell>
          <cell r="C101" t="str">
            <v>Travel Expenses (Int)</v>
          </cell>
          <cell r="E101" t="str">
            <v>Direct Costs</v>
          </cell>
          <cell r="F101" t="str">
            <v>GST Free Expenses</v>
          </cell>
          <cell r="H101" t="str">
            <v>No</v>
          </cell>
          <cell r="I101" t="str">
            <v>Yes</v>
          </cell>
          <cell r="J101" t="str">
            <v>No</v>
          </cell>
          <cell r="L101">
            <v>52110</v>
          </cell>
          <cell r="M101" t="str">
            <v>Expense</v>
          </cell>
        </row>
        <row r="102">
          <cell r="A102">
            <v>52120</v>
          </cell>
          <cell r="B102" t="str">
            <v>EXP</v>
          </cell>
          <cell r="C102" t="str">
            <v>Accommodation &amp; Hospitality - International</v>
          </cell>
          <cell r="E102" t="str">
            <v>Direct Costs</v>
          </cell>
          <cell r="F102" t="str">
            <v>BAS Excluded</v>
          </cell>
          <cell r="H102" t="str">
            <v>No</v>
          </cell>
          <cell r="I102" t="str">
            <v>Yes</v>
          </cell>
          <cell r="J102" t="str">
            <v>No</v>
          </cell>
          <cell r="L102">
            <v>52120</v>
          </cell>
          <cell r="M102" t="str">
            <v>Expense</v>
          </cell>
        </row>
        <row r="103">
          <cell r="A103">
            <v>52130</v>
          </cell>
          <cell r="B103" t="str">
            <v>EXP</v>
          </cell>
          <cell r="C103" t="str">
            <v>Per Diems &amp; Meals - Intl events</v>
          </cell>
          <cell r="E103" t="str">
            <v>Direct Costs</v>
          </cell>
          <cell r="F103" t="str">
            <v>BAS Excluded</v>
          </cell>
          <cell r="H103" t="str">
            <v>No</v>
          </cell>
          <cell r="I103" t="str">
            <v>Yes</v>
          </cell>
          <cell r="J103" t="str">
            <v>No</v>
          </cell>
          <cell r="L103">
            <v>52130</v>
          </cell>
          <cell r="M103" t="str">
            <v>Expense</v>
          </cell>
        </row>
        <row r="104">
          <cell r="A104">
            <v>52150</v>
          </cell>
          <cell r="B104" t="str">
            <v>EXP</v>
          </cell>
          <cell r="C104" t="str">
            <v>Entry Fees</v>
          </cell>
          <cell r="E104" t="str">
            <v>Direct Costs</v>
          </cell>
          <cell r="F104" t="str">
            <v>GST on Expenses</v>
          </cell>
          <cell r="H104" t="str">
            <v>No</v>
          </cell>
          <cell r="I104" t="str">
            <v>Yes</v>
          </cell>
          <cell r="J104" t="str">
            <v>No</v>
          </cell>
          <cell r="L104">
            <v>52150</v>
          </cell>
          <cell r="M104" t="str">
            <v>Expense</v>
          </cell>
        </row>
        <row r="105">
          <cell r="A105">
            <v>52160</v>
          </cell>
          <cell r="B105" t="str">
            <v>EXP</v>
          </cell>
          <cell r="C105" t="str">
            <v>Other International Costs</v>
          </cell>
          <cell r="E105" t="str">
            <v>Direct Costs</v>
          </cell>
          <cell r="F105" t="str">
            <v>BAS Excluded</v>
          </cell>
          <cell r="H105" t="str">
            <v>No</v>
          </cell>
          <cell r="I105" t="str">
            <v>Yes</v>
          </cell>
          <cell r="J105" t="str">
            <v>No</v>
          </cell>
          <cell r="L105">
            <v>52160</v>
          </cell>
          <cell r="M105" t="str">
            <v>Expense</v>
          </cell>
        </row>
        <row r="106">
          <cell r="A106">
            <v>52164</v>
          </cell>
          <cell r="B106" t="str">
            <v>EXP</v>
          </cell>
          <cell r="C106" t="str">
            <v>Trophies &amp; Engraving</v>
          </cell>
          <cell r="E106" t="str">
            <v>Direct Costs</v>
          </cell>
          <cell r="F106" t="str">
            <v>GST on Expenses</v>
          </cell>
          <cell r="H106" t="str">
            <v>No</v>
          </cell>
          <cell r="I106" t="str">
            <v>Yes</v>
          </cell>
          <cell r="J106" t="str">
            <v>No</v>
          </cell>
          <cell r="L106">
            <v>52164</v>
          </cell>
          <cell r="M106" t="str">
            <v>Expense</v>
          </cell>
        </row>
        <row r="107">
          <cell r="A107">
            <v>52170</v>
          </cell>
          <cell r="B107" t="str">
            <v>EXP</v>
          </cell>
          <cell r="C107" t="str">
            <v>Uniform Expense</v>
          </cell>
          <cell r="E107" t="str">
            <v>Direct Costs</v>
          </cell>
          <cell r="F107" t="str">
            <v>GST on Expenses</v>
          </cell>
          <cell r="H107" t="str">
            <v>No</v>
          </cell>
          <cell r="I107" t="str">
            <v>No</v>
          </cell>
          <cell r="J107" t="str">
            <v>No</v>
          </cell>
          <cell r="L107">
            <v>52170</v>
          </cell>
          <cell r="M107" t="str">
            <v>Expense</v>
          </cell>
        </row>
        <row r="108">
          <cell r="A108">
            <v>52175</v>
          </cell>
          <cell r="B108" t="str">
            <v>EXP</v>
          </cell>
          <cell r="C108" t="str">
            <v>Contingency</v>
          </cell>
          <cell r="E108" t="str">
            <v>Expense</v>
          </cell>
          <cell r="F108" t="str">
            <v>BAS Excluded</v>
          </cell>
          <cell r="G108" t="str">
            <v>Not to be used for actualsMerely a placeholder for budgeted contingencies</v>
          </cell>
          <cell r="H108" t="str">
            <v>No</v>
          </cell>
          <cell r="I108" t="str">
            <v>No</v>
          </cell>
          <cell r="J108" t="str">
            <v>No</v>
          </cell>
          <cell r="L108">
            <v>52175</v>
          </cell>
          <cell r="M108" t="str">
            <v>Expense</v>
          </cell>
        </row>
        <row r="109">
          <cell r="A109">
            <v>52300</v>
          </cell>
          <cell r="B109" t="str">
            <v>EXP</v>
          </cell>
          <cell r="C109" t="str">
            <v>Tickets expense</v>
          </cell>
          <cell r="E109" t="str">
            <v>Direct Costs</v>
          </cell>
          <cell r="F109" t="str">
            <v>GST on Expenses</v>
          </cell>
          <cell r="H109" t="str">
            <v>No</v>
          </cell>
          <cell r="I109" t="str">
            <v>Yes</v>
          </cell>
          <cell r="J109" t="str">
            <v>No</v>
          </cell>
          <cell r="L109">
            <v>52300</v>
          </cell>
          <cell r="M109" t="str">
            <v>Expense</v>
          </cell>
        </row>
        <row r="110">
          <cell r="A110">
            <v>53100</v>
          </cell>
          <cell r="B110" t="str">
            <v>EXP</v>
          </cell>
          <cell r="C110" t="str">
            <v>Contractor Payments</v>
          </cell>
          <cell r="E110" t="str">
            <v>Direct Costs</v>
          </cell>
          <cell r="F110" t="str">
            <v>GST on Expenses</v>
          </cell>
          <cell r="H110" t="str">
            <v>No</v>
          </cell>
          <cell r="I110" t="str">
            <v>Yes</v>
          </cell>
          <cell r="J110" t="str">
            <v>No</v>
          </cell>
          <cell r="L110">
            <v>53100</v>
          </cell>
          <cell r="M110" t="str">
            <v>Expense</v>
          </cell>
        </row>
        <row r="111">
          <cell r="A111">
            <v>53200</v>
          </cell>
          <cell r="B111" t="str">
            <v>EXP</v>
          </cell>
          <cell r="C111" t="str">
            <v>Coach Payments</v>
          </cell>
          <cell r="E111" t="str">
            <v>Direct Costs</v>
          </cell>
          <cell r="F111" t="str">
            <v>GST on Expenses</v>
          </cell>
          <cell r="H111" t="str">
            <v>No</v>
          </cell>
          <cell r="I111" t="str">
            <v>Yes</v>
          </cell>
          <cell r="J111" t="str">
            <v>No</v>
          </cell>
          <cell r="L111">
            <v>53200</v>
          </cell>
          <cell r="M111" t="str">
            <v>Expense</v>
          </cell>
        </row>
        <row r="112">
          <cell r="A112">
            <v>54200</v>
          </cell>
          <cell r="B112" t="str">
            <v>EXP</v>
          </cell>
          <cell r="C112" t="str">
            <v>Support Grants</v>
          </cell>
          <cell r="E112" t="str">
            <v>Direct Costs</v>
          </cell>
          <cell r="F112" t="str">
            <v>GST Free Expenses</v>
          </cell>
          <cell r="G112" t="str">
            <v>Used when issuing grants to related parties</v>
          </cell>
          <cell r="H112" t="str">
            <v>No</v>
          </cell>
          <cell r="I112" t="str">
            <v>Yes</v>
          </cell>
          <cell r="J112" t="str">
            <v>No</v>
          </cell>
          <cell r="L112">
            <v>54200</v>
          </cell>
          <cell r="M112" t="str">
            <v>Expense</v>
          </cell>
        </row>
        <row r="113">
          <cell r="A113">
            <v>55210</v>
          </cell>
          <cell r="B113" t="str">
            <v>EXP</v>
          </cell>
          <cell r="C113" t="str">
            <v>Inventory Adjustment</v>
          </cell>
          <cell r="E113" t="str">
            <v>Direct Costs</v>
          </cell>
          <cell r="F113" t="str">
            <v>BAS Excluded</v>
          </cell>
          <cell r="H113" t="str">
            <v>No</v>
          </cell>
          <cell r="I113" t="str">
            <v>No</v>
          </cell>
          <cell r="J113" t="str">
            <v>No</v>
          </cell>
          <cell r="L113">
            <v>55210</v>
          </cell>
          <cell r="M113" t="str">
            <v>Expense</v>
          </cell>
        </row>
        <row r="114">
          <cell r="A114">
            <v>61100</v>
          </cell>
          <cell r="B114" t="str">
            <v>EXP.ADM</v>
          </cell>
          <cell r="C114" t="str">
            <v>Accounting &amp; Audit Fees</v>
          </cell>
          <cell r="E114" t="str">
            <v>Expense</v>
          </cell>
          <cell r="F114" t="str">
            <v>GST on Expenses</v>
          </cell>
          <cell r="H114" t="str">
            <v>No</v>
          </cell>
          <cell r="I114" t="str">
            <v>No</v>
          </cell>
          <cell r="J114" t="str">
            <v>No</v>
          </cell>
          <cell r="L114">
            <v>61100</v>
          </cell>
          <cell r="M114" t="str">
            <v>Expense</v>
          </cell>
        </row>
        <row r="115">
          <cell r="A115">
            <v>61120</v>
          </cell>
          <cell r="B115" t="str">
            <v>EXP.ADM</v>
          </cell>
          <cell r="C115" t="str">
            <v>Doubtful Debts</v>
          </cell>
          <cell r="E115" t="str">
            <v>Expense</v>
          </cell>
          <cell r="F115" t="str">
            <v>BAS Excluded</v>
          </cell>
          <cell r="H115" t="str">
            <v>No</v>
          </cell>
          <cell r="I115" t="str">
            <v>No</v>
          </cell>
          <cell r="J115" t="str">
            <v>No</v>
          </cell>
          <cell r="L115">
            <v>61120</v>
          </cell>
          <cell r="M115" t="str">
            <v>Expense</v>
          </cell>
        </row>
        <row r="116">
          <cell r="A116">
            <v>61125</v>
          </cell>
          <cell r="B116" t="str">
            <v>EXP.ADM</v>
          </cell>
          <cell r="C116" t="str">
            <v>Bad Debt &amp; Write Offs</v>
          </cell>
          <cell r="E116" t="str">
            <v>Expense</v>
          </cell>
          <cell r="F116" t="str">
            <v>GST on Expenses</v>
          </cell>
          <cell r="H116" t="str">
            <v>No</v>
          </cell>
          <cell r="I116" t="str">
            <v>No</v>
          </cell>
          <cell r="J116" t="str">
            <v>No</v>
          </cell>
          <cell r="L116">
            <v>61125</v>
          </cell>
          <cell r="M116" t="str">
            <v>Expense</v>
          </cell>
        </row>
        <row r="117">
          <cell r="A117">
            <v>61200</v>
          </cell>
          <cell r="B117" t="str">
            <v>EXP.ADM</v>
          </cell>
          <cell r="C117" t="str">
            <v>Advertising &amp; Marketing</v>
          </cell>
          <cell r="E117" t="str">
            <v>Expense</v>
          </cell>
          <cell r="F117" t="str">
            <v>GST on Expenses</v>
          </cell>
          <cell r="H117" t="str">
            <v>No</v>
          </cell>
          <cell r="I117" t="str">
            <v>Yes</v>
          </cell>
          <cell r="J117" t="str">
            <v>No</v>
          </cell>
          <cell r="L117">
            <v>61200</v>
          </cell>
          <cell r="M117" t="str">
            <v>Expense</v>
          </cell>
        </row>
        <row r="118">
          <cell r="A118">
            <v>61300</v>
          </cell>
          <cell r="B118" t="str">
            <v>EXP.ADM</v>
          </cell>
          <cell r="C118" t="str">
            <v>Bank Fees</v>
          </cell>
          <cell r="E118" t="str">
            <v>Expense</v>
          </cell>
          <cell r="F118" t="str">
            <v>GST on Expenses</v>
          </cell>
          <cell r="H118" t="str">
            <v>No</v>
          </cell>
          <cell r="I118" t="str">
            <v>Yes</v>
          </cell>
          <cell r="J118" t="str">
            <v>No</v>
          </cell>
          <cell r="L118">
            <v>61300</v>
          </cell>
          <cell r="M118" t="str">
            <v>Expense</v>
          </cell>
        </row>
        <row r="119">
          <cell r="A119">
            <v>61400</v>
          </cell>
          <cell r="B119" t="str">
            <v>EXP.ADM</v>
          </cell>
          <cell r="C119" t="str">
            <v>Affiliation &amp; Subscriptions</v>
          </cell>
          <cell r="E119" t="str">
            <v>Expense</v>
          </cell>
          <cell r="F119" t="str">
            <v>GST on Expenses</v>
          </cell>
          <cell r="H119" t="str">
            <v>No</v>
          </cell>
          <cell r="I119" t="str">
            <v>Yes</v>
          </cell>
          <cell r="J119" t="str">
            <v>No</v>
          </cell>
          <cell r="L119">
            <v>61400</v>
          </cell>
          <cell r="M119" t="str">
            <v>Expense</v>
          </cell>
        </row>
        <row r="120">
          <cell r="A120">
            <v>61500</v>
          </cell>
          <cell r="B120" t="str">
            <v>EXP.ADM</v>
          </cell>
          <cell r="C120" t="str">
            <v>Legal Fees</v>
          </cell>
          <cell r="E120" t="str">
            <v>Expense</v>
          </cell>
          <cell r="F120" t="str">
            <v>GST on Expenses</v>
          </cell>
          <cell r="H120" t="str">
            <v>No</v>
          </cell>
          <cell r="I120" t="str">
            <v>No</v>
          </cell>
          <cell r="J120" t="str">
            <v>No</v>
          </cell>
          <cell r="L120">
            <v>61500</v>
          </cell>
          <cell r="M120" t="str">
            <v>Expense</v>
          </cell>
        </row>
        <row r="121">
          <cell r="A121">
            <v>61600</v>
          </cell>
          <cell r="B121" t="str">
            <v>EXP.ADM</v>
          </cell>
          <cell r="C121" t="str">
            <v>Rounding &amp; Adjustments</v>
          </cell>
          <cell r="E121" t="str">
            <v>Expense</v>
          </cell>
          <cell r="F121" t="str">
            <v>BAS Excluded</v>
          </cell>
          <cell r="H121" t="str">
            <v>No</v>
          </cell>
          <cell r="I121" t="str">
            <v>No</v>
          </cell>
          <cell r="J121" t="str">
            <v>No</v>
          </cell>
          <cell r="L121">
            <v>61600</v>
          </cell>
          <cell r="M121" t="str">
            <v>Expense</v>
          </cell>
        </row>
        <row r="122">
          <cell r="A122">
            <v>62000</v>
          </cell>
          <cell r="B122" t="str">
            <v>EXP.ADM</v>
          </cell>
          <cell r="C122" t="str">
            <v>Meeting Expenses</v>
          </cell>
          <cell r="E122" t="str">
            <v>Expense</v>
          </cell>
          <cell r="F122" t="str">
            <v>GST on Expenses</v>
          </cell>
          <cell r="H122" t="str">
            <v>No</v>
          </cell>
          <cell r="I122" t="str">
            <v>Yes</v>
          </cell>
          <cell r="J122" t="str">
            <v>No</v>
          </cell>
          <cell r="L122">
            <v>62000</v>
          </cell>
          <cell r="M122" t="str">
            <v>Expense</v>
          </cell>
        </row>
        <row r="123">
          <cell r="A123">
            <v>63050</v>
          </cell>
          <cell r="B123" t="str">
            <v>EXP.ADM</v>
          </cell>
          <cell r="C123" t="str">
            <v>Donation</v>
          </cell>
          <cell r="E123" t="str">
            <v>Expense</v>
          </cell>
          <cell r="F123" t="str">
            <v>BAS Excluded</v>
          </cell>
          <cell r="H123" t="str">
            <v>No</v>
          </cell>
          <cell r="I123" t="str">
            <v>No</v>
          </cell>
          <cell r="J123" t="str">
            <v>No</v>
          </cell>
          <cell r="L123">
            <v>63050</v>
          </cell>
          <cell r="M123" t="str">
            <v>Expense</v>
          </cell>
        </row>
        <row r="124">
          <cell r="A124">
            <v>64100</v>
          </cell>
          <cell r="B124" t="str">
            <v>EXP</v>
          </cell>
          <cell r="C124" t="str">
            <v>Office Phones</v>
          </cell>
          <cell r="E124" t="str">
            <v>Expense</v>
          </cell>
          <cell r="F124" t="str">
            <v>GST on Expenses</v>
          </cell>
          <cell r="H124" t="str">
            <v>No</v>
          </cell>
          <cell r="I124" t="str">
            <v>Yes</v>
          </cell>
          <cell r="J124" t="str">
            <v>No</v>
          </cell>
          <cell r="L124">
            <v>64100</v>
          </cell>
          <cell r="M124" t="str">
            <v>Expense</v>
          </cell>
        </row>
        <row r="125">
          <cell r="A125">
            <v>64200</v>
          </cell>
          <cell r="B125" t="str">
            <v>EXP</v>
          </cell>
          <cell r="C125" t="str">
            <v>Staff Phones</v>
          </cell>
          <cell r="E125" t="str">
            <v>Expense</v>
          </cell>
          <cell r="F125" t="str">
            <v>GST on Expenses</v>
          </cell>
          <cell r="H125" t="str">
            <v>No</v>
          </cell>
          <cell r="I125" t="str">
            <v>Yes</v>
          </cell>
          <cell r="J125" t="str">
            <v>No</v>
          </cell>
          <cell r="L125">
            <v>64200</v>
          </cell>
          <cell r="M125" t="str">
            <v>Expense</v>
          </cell>
        </row>
        <row r="126">
          <cell r="A126">
            <v>64300</v>
          </cell>
          <cell r="B126" t="str">
            <v>EXP</v>
          </cell>
          <cell r="C126" t="str">
            <v>Internet &amp; Applications</v>
          </cell>
          <cell r="E126" t="str">
            <v>Expense</v>
          </cell>
          <cell r="F126" t="str">
            <v>GST on Expenses</v>
          </cell>
          <cell r="H126" t="str">
            <v>No</v>
          </cell>
          <cell r="I126" t="str">
            <v>Yes</v>
          </cell>
          <cell r="J126" t="str">
            <v>No</v>
          </cell>
          <cell r="L126">
            <v>64300</v>
          </cell>
          <cell r="M126" t="str">
            <v>Expense</v>
          </cell>
        </row>
        <row r="127">
          <cell r="A127">
            <v>64400</v>
          </cell>
          <cell r="B127" t="str">
            <v>EXP</v>
          </cell>
          <cell r="C127" t="str">
            <v>Website Expenses</v>
          </cell>
          <cell r="E127" t="str">
            <v>Expense</v>
          </cell>
          <cell r="F127" t="str">
            <v>GST on Expenses</v>
          </cell>
          <cell r="H127" t="str">
            <v>No</v>
          </cell>
          <cell r="I127" t="str">
            <v>Yes</v>
          </cell>
          <cell r="J127" t="str">
            <v>No</v>
          </cell>
          <cell r="L127">
            <v>64400</v>
          </cell>
          <cell r="M127" t="str">
            <v>Expense</v>
          </cell>
        </row>
        <row r="128">
          <cell r="A128">
            <v>65100</v>
          </cell>
          <cell r="B128" t="str">
            <v>EXP</v>
          </cell>
          <cell r="C128" t="str">
            <v>Business Insurance</v>
          </cell>
          <cell r="E128" t="str">
            <v>Expense</v>
          </cell>
          <cell r="F128" t="str">
            <v>GST on Expenses</v>
          </cell>
          <cell r="H128" t="str">
            <v>No</v>
          </cell>
          <cell r="I128" t="str">
            <v>No</v>
          </cell>
          <cell r="J128" t="str">
            <v>No</v>
          </cell>
          <cell r="L128">
            <v>65100</v>
          </cell>
          <cell r="M128" t="str">
            <v>Expense</v>
          </cell>
        </row>
        <row r="129">
          <cell r="A129">
            <v>65200</v>
          </cell>
          <cell r="B129" t="str">
            <v>EXP</v>
          </cell>
          <cell r="C129" t="str">
            <v>National Insurance</v>
          </cell>
          <cell r="E129" t="str">
            <v>Expense</v>
          </cell>
          <cell r="F129" t="str">
            <v>GST on Expenses</v>
          </cell>
          <cell r="H129" t="str">
            <v>No</v>
          </cell>
          <cell r="I129" t="str">
            <v>No</v>
          </cell>
          <cell r="J129" t="str">
            <v>No</v>
          </cell>
          <cell r="L129">
            <v>65200</v>
          </cell>
          <cell r="M129" t="str">
            <v>Expense</v>
          </cell>
        </row>
        <row r="130">
          <cell r="A130">
            <v>65300</v>
          </cell>
          <cell r="B130" t="str">
            <v>EXP</v>
          </cell>
          <cell r="C130" t="str">
            <v>Travel Insurance</v>
          </cell>
          <cell r="E130" t="str">
            <v>Expense</v>
          </cell>
          <cell r="F130" t="str">
            <v>GST on Expenses</v>
          </cell>
          <cell r="H130" t="str">
            <v>No</v>
          </cell>
          <cell r="I130" t="str">
            <v>No</v>
          </cell>
          <cell r="J130" t="str">
            <v>No</v>
          </cell>
          <cell r="L130">
            <v>65300</v>
          </cell>
          <cell r="M130" t="str">
            <v>Expense</v>
          </cell>
        </row>
        <row r="131">
          <cell r="A131">
            <v>66100</v>
          </cell>
          <cell r="B131" t="str">
            <v>EXP</v>
          </cell>
          <cell r="C131" t="str">
            <v>Education &amp; Training</v>
          </cell>
          <cell r="E131" t="str">
            <v>Expense</v>
          </cell>
          <cell r="F131" t="str">
            <v>GST on Expenses</v>
          </cell>
          <cell r="H131" t="str">
            <v>No</v>
          </cell>
          <cell r="I131" t="str">
            <v>Yes</v>
          </cell>
          <cell r="J131" t="str">
            <v>No</v>
          </cell>
          <cell r="L131">
            <v>66100</v>
          </cell>
          <cell r="M131" t="str">
            <v>Expense</v>
          </cell>
        </row>
        <row r="132">
          <cell r="A132">
            <v>66200</v>
          </cell>
          <cell r="B132" t="str">
            <v>EXP</v>
          </cell>
          <cell r="C132" t="str">
            <v>Superannuation</v>
          </cell>
          <cell r="E132" t="str">
            <v>Expense</v>
          </cell>
          <cell r="F132" t="str">
            <v>BAS Excluded</v>
          </cell>
          <cell r="H132" t="str">
            <v>No</v>
          </cell>
          <cell r="I132" t="str">
            <v>No</v>
          </cell>
          <cell r="J132" t="str">
            <v>No</v>
          </cell>
          <cell r="L132">
            <v>66200</v>
          </cell>
          <cell r="M132" t="str">
            <v>Expense</v>
          </cell>
        </row>
        <row r="133">
          <cell r="A133">
            <v>66300</v>
          </cell>
          <cell r="B133" t="str">
            <v>EXP</v>
          </cell>
          <cell r="C133" t="str">
            <v>Wages &amp; Salaries</v>
          </cell>
          <cell r="E133" t="str">
            <v>Expense</v>
          </cell>
          <cell r="F133" t="str">
            <v>BAS Excluded</v>
          </cell>
          <cell r="H133" t="str">
            <v>No</v>
          </cell>
          <cell r="I133" t="str">
            <v>No</v>
          </cell>
          <cell r="J133" t="str">
            <v>No</v>
          </cell>
          <cell r="L133">
            <v>66300</v>
          </cell>
          <cell r="M133" t="str">
            <v>Expense</v>
          </cell>
        </row>
        <row r="134">
          <cell r="A134">
            <v>66350</v>
          </cell>
          <cell r="B134" t="str">
            <v>EXP</v>
          </cell>
          <cell r="C134" t="str">
            <v>Staff Allowances</v>
          </cell>
          <cell r="E134" t="str">
            <v>Expense</v>
          </cell>
          <cell r="F134" t="str">
            <v>BAS Excluded</v>
          </cell>
          <cell r="G134" t="str">
            <v>For allowances paid through payroll</v>
          </cell>
          <cell r="H134" t="str">
            <v>No</v>
          </cell>
          <cell r="I134" t="str">
            <v>No</v>
          </cell>
          <cell r="J134" t="str">
            <v>No</v>
          </cell>
          <cell r="L134">
            <v>66350</v>
          </cell>
          <cell r="M134" t="str">
            <v>Expense</v>
          </cell>
        </row>
        <row r="135">
          <cell r="A135">
            <v>66400</v>
          </cell>
          <cell r="B135" t="str">
            <v>EXP</v>
          </cell>
          <cell r="C135" t="str">
            <v>Workers Compensation</v>
          </cell>
          <cell r="E135" t="str">
            <v>Expense</v>
          </cell>
          <cell r="F135" t="str">
            <v>GST on Expenses</v>
          </cell>
          <cell r="H135" t="str">
            <v>No</v>
          </cell>
          <cell r="I135" t="str">
            <v>No</v>
          </cell>
          <cell r="J135" t="str">
            <v>No</v>
          </cell>
          <cell r="L135">
            <v>66400</v>
          </cell>
          <cell r="M135" t="str">
            <v>Expense</v>
          </cell>
        </row>
        <row r="136">
          <cell r="A136">
            <v>66450</v>
          </cell>
          <cell r="B136" t="str">
            <v>EXP</v>
          </cell>
          <cell r="C136" t="str">
            <v>Fringe Benefits Expense (FBT)</v>
          </cell>
          <cell r="E136" t="str">
            <v>Expense</v>
          </cell>
          <cell r="F136" t="str">
            <v>BAS Excluded</v>
          </cell>
          <cell r="H136" t="str">
            <v>No</v>
          </cell>
          <cell r="I136" t="str">
            <v>No</v>
          </cell>
          <cell r="J136" t="str">
            <v>No</v>
          </cell>
          <cell r="L136">
            <v>66450</v>
          </cell>
          <cell r="M136" t="str">
            <v>Expense</v>
          </cell>
        </row>
        <row r="137">
          <cell r="A137">
            <v>66500</v>
          </cell>
          <cell r="B137" t="str">
            <v>EXP</v>
          </cell>
          <cell r="C137" t="str">
            <v>Annual Leave Expense</v>
          </cell>
          <cell r="E137" t="str">
            <v>Expense</v>
          </cell>
          <cell r="F137" t="str">
            <v>BAS Excluded</v>
          </cell>
          <cell r="H137" t="str">
            <v>No</v>
          </cell>
          <cell r="I137" t="str">
            <v>No</v>
          </cell>
          <cell r="J137" t="str">
            <v>No</v>
          </cell>
          <cell r="L137">
            <v>66500</v>
          </cell>
          <cell r="M137" t="str">
            <v>Expense</v>
          </cell>
        </row>
        <row r="138">
          <cell r="A138">
            <v>66600</v>
          </cell>
          <cell r="B138" t="str">
            <v>EXP</v>
          </cell>
          <cell r="C138" t="str">
            <v>Employment Expenses</v>
          </cell>
          <cell r="E138" t="str">
            <v>Expense</v>
          </cell>
          <cell r="F138" t="str">
            <v>GST on Expenses</v>
          </cell>
          <cell r="G138" t="str">
            <v>General costs associated with employmentStaff Sundries</v>
          </cell>
          <cell r="H138" t="str">
            <v>No</v>
          </cell>
          <cell r="I138" t="str">
            <v>No</v>
          </cell>
          <cell r="J138" t="str">
            <v>No</v>
          </cell>
          <cell r="L138">
            <v>66600</v>
          </cell>
          <cell r="M138" t="str">
            <v>Expense</v>
          </cell>
        </row>
        <row r="139">
          <cell r="A139">
            <v>66670</v>
          </cell>
          <cell r="B139" t="str">
            <v>EXP</v>
          </cell>
          <cell r="C139" t="str">
            <v>Long Service Leave Expense</v>
          </cell>
          <cell r="E139" t="str">
            <v>Expense</v>
          </cell>
          <cell r="F139" t="str">
            <v>BAS Excluded</v>
          </cell>
          <cell r="H139" t="str">
            <v>No</v>
          </cell>
          <cell r="I139" t="str">
            <v>No</v>
          </cell>
          <cell r="J139" t="str">
            <v>No</v>
          </cell>
          <cell r="L139">
            <v>66670</v>
          </cell>
          <cell r="M139" t="str">
            <v>Expense</v>
          </cell>
        </row>
        <row r="140">
          <cell r="A140">
            <v>67100</v>
          </cell>
          <cell r="B140" t="str">
            <v>EXP</v>
          </cell>
          <cell r="C140" t="str">
            <v>General Office Expenses</v>
          </cell>
          <cell r="E140" t="str">
            <v>Expense</v>
          </cell>
          <cell r="F140" t="str">
            <v>GST on Expenses</v>
          </cell>
          <cell r="H140" t="str">
            <v>No</v>
          </cell>
          <cell r="I140" t="str">
            <v>Yes</v>
          </cell>
          <cell r="J140" t="str">
            <v>No</v>
          </cell>
          <cell r="L140">
            <v>67100</v>
          </cell>
          <cell r="M140" t="str">
            <v>Expense</v>
          </cell>
        </row>
        <row r="141">
          <cell r="A141">
            <v>67150</v>
          </cell>
          <cell r="B141" t="str">
            <v>EXP</v>
          </cell>
          <cell r="C141" t="str">
            <v>IT Support</v>
          </cell>
          <cell r="E141" t="str">
            <v>Expense</v>
          </cell>
          <cell r="F141" t="str">
            <v>GST on Expenses</v>
          </cell>
          <cell r="H141" t="str">
            <v>No</v>
          </cell>
          <cell r="I141" t="str">
            <v>Yes</v>
          </cell>
          <cell r="J141" t="str">
            <v>No</v>
          </cell>
          <cell r="L141">
            <v>67150</v>
          </cell>
          <cell r="M141" t="str">
            <v>Expense</v>
          </cell>
        </row>
        <row r="142">
          <cell r="A142">
            <v>67200</v>
          </cell>
          <cell r="B142" t="str">
            <v>EXP</v>
          </cell>
          <cell r="C142" t="str">
            <v>Postage &amp; Freight</v>
          </cell>
          <cell r="E142" t="str">
            <v>Expense</v>
          </cell>
          <cell r="F142" t="str">
            <v>GST on Expenses</v>
          </cell>
          <cell r="H142" t="str">
            <v>No</v>
          </cell>
          <cell r="I142" t="str">
            <v>Yes</v>
          </cell>
          <cell r="J142" t="str">
            <v>No</v>
          </cell>
          <cell r="L142">
            <v>67200</v>
          </cell>
          <cell r="M142" t="str">
            <v>Expense</v>
          </cell>
        </row>
        <row r="143">
          <cell r="A143">
            <v>67300</v>
          </cell>
          <cell r="B143" t="str">
            <v>EXP</v>
          </cell>
          <cell r="C143" t="str">
            <v>Printing &amp; Stationary</v>
          </cell>
          <cell r="E143" t="str">
            <v>Expense</v>
          </cell>
          <cell r="F143" t="str">
            <v>GST on Expenses</v>
          </cell>
          <cell r="H143" t="str">
            <v>No</v>
          </cell>
          <cell r="I143" t="str">
            <v>Yes</v>
          </cell>
          <cell r="J143" t="str">
            <v>No</v>
          </cell>
          <cell r="L143">
            <v>67300</v>
          </cell>
          <cell r="M143" t="str">
            <v>Expense</v>
          </cell>
        </row>
        <row r="144">
          <cell r="A144">
            <v>67400</v>
          </cell>
          <cell r="B144" t="str">
            <v>EXP</v>
          </cell>
          <cell r="C144" t="str">
            <v>Rent</v>
          </cell>
          <cell r="E144" t="str">
            <v>Expense</v>
          </cell>
          <cell r="F144" t="str">
            <v>GST on Expenses</v>
          </cell>
          <cell r="H144" t="str">
            <v>No</v>
          </cell>
          <cell r="I144" t="str">
            <v>No</v>
          </cell>
          <cell r="J144" t="str">
            <v>No</v>
          </cell>
          <cell r="L144">
            <v>67400</v>
          </cell>
          <cell r="M144" t="str">
            <v>Expense</v>
          </cell>
        </row>
        <row r="145">
          <cell r="A145">
            <v>67500</v>
          </cell>
          <cell r="B145" t="str">
            <v>EXP</v>
          </cell>
          <cell r="C145" t="str">
            <v>Repair &amp; Maintenance</v>
          </cell>
          <cell r="E145" t="str">
            <v>Expense</v>
          </cell>
          <cell r="F145" t="str">
            <v>GST on Expenses</v>
          </cell>
          <cell r="H145" t="str">
            <v>No</v>
          </cell>
          <cell r="I145" t="str">
            <v>Yes</v>
          </cell>
          <cell r="J145" t="str">
            <v>No</v>
          </cell>
          <cell r="L145">
            <v>67500</v>
          </cell>
          <cell r="M145" t="str">
            <v>Expense</v>
          </cell>
        </row>
        <row r="146">
          <cell r="A146">
            <v>67700</v>
          </cell>
          <cell r="B146" t="str">
            <v>EXP</v>
          </cell>
          <cell r="C146" t="str">
            <v>Depreciation</v>
          </cell>
          <cell r="E146" t="str">
            <v>Depreciation</v>
          </cell>
          <cell r="F146" t="str">
            <v>BAS Excluded</v>
          </cell>
          <cell r="H146" t="str">
            <v>No</v>
          </cell>
          <cell r="I146" t="str">
            <v>No</v>
          </cell>
          <cell r="J146" t="str">
            <v>No</v>
          </cell>
          <cell r="L146">
            <v>67700</v>
          </cell>
          <cell r="M146" t="str">
            <v>Expense</v>
          </cell>
        </row>
        <row r="147">
          <cell r="A147">
            <v>67800</v>
          </cell>
          <cell r="B147" t="str">
            <v>EXP</v>
          </cell>
          <cell r="C147" t="str">
            <v>Profit/Loss on sale of asset</v>
          </cell>
          <cell r="E147" t="str">
            <v>Expense</v>
          </cell>
          <cell r="F147" t="str">
            <v>BAS Excluded</v>
          </cell>
          <cell r="H147" t="str">
            <v>No</v>
          </cell>
          <cell r="I147" t="str">
            <v>No</v>
          </cell>
          <cell r="J147" t="str">
            <v>No</v>
          </cell>
          <cell r="L147">
            <v>67800</v>
          </cell>
          <cell r="M147" t="str">
            <v>Expense</v>
          </cell>
        </row>
        <row r="148">
          <cell r="A148">
            <v>68000</v>
          </cell>
          <cell r="B148" t="str">
            <v>EXP</v>
          </cell>
          <cell r="C148" t="str">
            <v>Interest Expense</v>
          </cell>
          <cell r="E148" t="str">
            <v>Expense</v>
          </cell>
          <cell r="F148" t="str">
            <v>BAS Excluded</v>
          </cell>
          <cell r="H148" t="str">
            <v>No</v>
          </cell>
          <cell r="I148" t="str">
            <v>No</v>
          </cell>
          <cell r="J148" t="str">
            <v>No</v>
          </cell>
          <cell r="L148">
            <v>68000</v>
          </cell>
          <cell r="M148" t="str">
            <v>Expense</v>
          </cell>
        </row>
        <row r="149">
          <cell r="A149">
            <v>68005</v>
          </cell>
          <cell r="B149" t="str">
            <v>EXP</v>
          </cell>
          <cell r="C149" t="str">
            <v>Non-Operating Exp</v>
          </cell>
          <cell r="E149" t="str">
            <v>Expense</v>
          </cell>
          <cell r="F149" t="str">
            <v>BAS Excluded</v>
          </cell>
          <cell r="H149" t="str">
            <v>No</v>
          </cell>
          <cell r="I149" t="str">
            <v>No</v>
          </cell>
          <cell r="J149" t="str">
            <v>No</v>
          </cell>
          <cell r="L149">
            <v>68005</v>
          </cell>
          <cell r="M149" t="str">
            <v>Expense</v>
          </cell>
        </row>
        <row r="150">
          <cell r="A150">
            <v>68400</v>
          </cell>
          <cell r="B150" t="str">
            <v>EXP</v>
          </cell>
          <cell r="C150" t="str">
            <v>Consultants</v>
          </cell>
          <cell r="E150" t="str">
            <v>Expense</v>
          </cell>
          <cell r="F150" t="str">
            <v>GST on Expenses</v>
          </cell>
          <cell r="H150" t="str">
            <v>No</v>
          </cell>
          <cell r="I150" t="str">
            <v>Yes</v>
          </cell>
          <cell r="J150" t="str">
            <v>No</v>
          </cell>
          <cell r="L150">
            <v>68400</v>
          </cell>
          <cell r="M150" t="str">
            <v>Expense</v>
          </cell>
        </row>
        <row r="151">
          <cell r="A151">
            <v>69497</v>
          </cell>
          <cell r="B151" t="str">
            <v>EXP.FOR</v>
          </cell>
          <cell r="C151" t="str">
            <v>Bank Revaluations</v>
          </cell>
          <cell r="E151" t="str">
            <v>Bank Revaluations</v>
          </cell>
          <cell r="F151" t="str">
            <v>BAS Excluded</v>
          </cell>
          <cell r="G151" t="str">
            <v>Bank account revaluations due for foreign exchange rate changes</v>
          </cell>
          <cell r="H151" t="str">
            <v>No</v>
          </cell>
          <cell r="I151" t="str">
            <v>No</v>
          </cell>
          <cell r="J151" t="str">
            <v>No</v>
          </cell>
          <cell r="L151">
            <v>69497</v>
          </cell>
          <cell r="M151" t="str">
            <v>Expense</v>
          </cell>
        </row>
        <row r="152">
          <cell r="A152">
            <v>69498</v>
          </cell>
          <cell r="B152" t="str">
            <v>EXP.FOR.UGL</v>
          </cell>
          <cell r="C152" t="str">
            <v>Unrealised Currency Gains</v>
          </cell>
          <cell r="E152" t="str">
            <v>Unrealised Currency Gains</v>
          </cell>
          <cell r="F152" t="str">
            <v>BAS Excluded</v>
          </cell>
          <cell r="G152" t="str">
            <v>Unrealised currency gains on outstanding items</v>
          </cell>
          <cell r="H152" t="str">
            <v>No</v>
          </cell>
          <cell r="I152" t="str">
            <v>No</v>
          </cell>
          <cell r="J152" t="str">
            <v>No</v>
          </cell>
          <cell r="L152">
            <v>69498</v>
          </cell>
          <cell r="M152" t="str">
            <v>Expense</v>
          </cell>
        </row>
        <row r="153">
          <cell r="A153">
            <v>69499</v>
          </cell>
          <cell r="B153" t="str">
            <v>EXP.FOR.RGL</v>
          </cell>
          <cell r="C153" t="str">
            <v>Realised Currency Gains</v>
          </cell>
          <cell r="E153" t="str">
            <v>Realised Currency Gains</v>
          </cell>
          <cell r="F153" t="str">
            <v>BAS Excluded</v>
          </cell>
          <cell r="G153" t="str">
            <v>Gains or losses made due to currency exchange rate changes</v>
          </cell>
          <cell r="H153" t="str">
            <v>No</v>
          </cell>
          <cell r="I153" t="str">
            <v>No</v>
          </cell>
          <cell r="J153" t="str">
            <v>No</v>
          </cell>
          <cell r="L153">
            <v>69499</v>
          </cell>
          <cell r="M153" t="str">
            <v>Expense</v>
          </cell>
        </row>
        <row r="154">
          <cell r="L154">
            <v>0</v>
          </cell>
          <cell r="M154" t="str">
            <v/>
          </cell>
        </row>
        <row r="155">
          <cell r="L155">
            <v>0</v>
          </cell>
          <cell r="M155" t="str">
            <v/>
          </cell>
        </row>
        <row r="156">
          <cell r="L156">
            <v>0</v>
          </cell>
          <cell r="M156" t="str">
            <v/>
          </cell>
        </row>
        <row r="157">
          <cell r="L157">
            <v>0</v>
          </cell>
          <cell r="M157" t="str">
            <v/>
          </cell>
        </row>
        <row r="158">
          <cell r="L158">
            <v>0</v>
          </cell>
          <cell r="M158" t="str">
            <v/>
          </cell>
        </row>
        <row r="159">
          <cell r="L159">
            <v>0</v>
          </cell>
          <cell r="M159" t="str">
            <v/>
          </cell>
        </row>
        <row r="160">
          <cell r="L160">
            <v>0</v>
          </cell>
          <cell r="M160" t="str">
            <v/>
          </cell>
        </row>
        <row r="161">
          <cell r="L161">
            <v>0</v>
          </cell>
          <cell r="M161" t="str">
            <v/>
          </cell>
        </row>
        <row r="162">
          <cell r="L162">
            <v>0</v>
          </cell>
          <cell r="M162" t="str">
            <v/>
          </cell>
        </row>
        <row r="163">
          <cell r="L163">
            <v>0</v>
          </cell>
          <cell r="M163" t="str">
            <v/>
          </cell>
        </row>
        <row r="164">
          <cell r="L164">
            <v>0</v>
          </cell>
          <cell r="M164" t="str">
            <v/>
          </cell>
        </row>
        <row r="165">
          <cell r="L165">
            <v>0</v>
          </cell>
          <cell r="M165" t="str">
            <v/>
          </cell>
        </row>
        <row r="166">
          <cell r="L166">
            <v>0</v>
          </cell>
          <cell r="M166" t="str">
            <v/>
          </cell>
        </row>
        <row r="167">
          <cell r="L167">
            <v>0</v>
          </cell>
          <cell r="M167" t="str">
            <v/>
          </cell>
        </row>
        <row r="168">
          <cell r="L168">
            <v>0</v>
          </cell>
          <cell r="M168" t="str">
            <v/>
          </cell>
        </row>
        <row r="169">
          <cell r="L169">
            <v>0</v>
          </cell>
          <cell r="M169" t="str">
            <v/>
          </cell>
        </row>
        <row r="170">
          <cell r="L170">
            <v>0</v>
          </cell>
          <cell r="M170" t="str">
            <v/>
          </cell>
        </row>
        <row r="171">
          <cell r="L171">
            <v>0</v>
          </cell>
          <cell r="M171" t="str">
            <v/>
          </cell>
        </row>
        <row r="172">
          <cell r="L172">
            <v>0</v>
          </cell>
          <cell r="M172" t="str">
            <v/>
          </cell>
        </row>
        <row r="173">
          <cell r="L173">
            <v>0</v>
          </cell>
          <cell r="M173" t="str">
            <v/>
          </cell>
        </row>
        <row r="174">
          <cell r="L174">
            <v>0</v>
          </cell>
          <cell r="M174" t="str">
            <v/>
          </cell>
        </row>
        <row r="175">
          <cell r="L175">
            <v>0</v>
          </cell>
          <cell r="M175" t="str">
            <v/>
          </cell>
        </row>
        <row r="176">
          <cell r="L176">
            <v>0</v>
          </cell>
          <cell r="M176" t="str">
            <v/>
          </cell>
        </row>
        <row r="177">
          <cell r="L177">
            <v>0</v>
          </cell>
          <cell r="M177" t="str">
            <v/>
          </cell>
        </row>
        <row r="178">
          <cell r="L178">
            <v>0</v>
          </cell>
          <cell r="M178" t="str">
            <v/>
          </cell>
        </row>
        <row r="179">
          <cell r="L179">
            <v>0</v>
          </cell>
          <cell r="M179" t="str">
            <v/>
          </cell>
        </row>
        <row r="180">
          <cell r="L180">
            <v>0</v>
          </cell>
          <cell r="M180" t="str">
            <v/>
          </cell>
        </row>
        <row r="181">
          <cell r="L181">
            <v>0</v>
          </cell>
          <cell r="M181" t="str">
            <v/>
          </cell>
        </row>
        <row r="182">
          <cell r="L182">
            <v>0</v>
          </cell>
          <cell r="M182" t="str">
            <v/>
          </cell>
        </row>
        <row r="183">
          <cell r="L183">
            <v>0</v>
          </cell>
          <cell r="M183" t="str">
            <v/>
          </cell>
        </row>
        <row r="184">
          <cell r="L184">
            <v>0</v>
          </cell>
          <cell r="M184" t="str">
            <v/>
          </cell>
        </row>
        <row r="185">
          <cell r="L185">
            <v>0</v>
          </cell>
          <cell r="M185" t="str">
            <v/>
          </cell>
        </row>
        <row r="186">
          <cell r="L186">
            <v>0</v>
          </cell>
          <cell r="M186" t="str">
            <v/>
          </cell>
        </row>
        <row r="187">
          <cell r="L187">
            <v>0</v>
          </cell>
          <cell r="M187" t="str">
            <v/>
          </cell>
        </row>
        <row r="188">
          <cell r="L188">
            <v>0</v>
          </cell>
          <cell r="M188" t="str">
            <v/>
          </cell>
        </row>
        <row r="189">
          <cell r="L189">
            <v>0</v>
          </cell>
          <cell r="M189" t="str">
            <v/>
          </cell>
        </row>
        <row r="190">
          <cell r="L190">
            <v>0</v>
          </cell>
          <cell r="M190" t="str">
            <v/>
          </cell>
        </row>
        <row r="191">
          <cell r="L191">
            <v>0</v>
          </cell>
          <cell r="M191" t="str">
            <v/>
          </cell>
        </row>
        <row r="192">
          <cell r="L192">
            <v>0</v>
          </cell>
          <cell r="M192" t="str">
            <v/>
          </cell>
        </row>
        <row r="193">
          <cell r="L193">
            <v>0</v>
          </cell>
          <cell r="M193" t="str">
            <v/>
          </cell>
        </row>
        <row r="194">
          <cell r="L194">
            <v>0</v>
          </cell>
          <cell r="M194" t="str">
            <v/>
          </cell>
        </row>
        <row r="195">
          <cell r="L195">
            <v>0</v>
          </cell>
          <cell r="M195" t="str">
            <v/>
          </cell>
        </row>
        <row r="196">
          <cell r="L196">
            <v>0</v>
          </cell>
          <cell r="M196" t="str">
            <v/>
          </cell>
        </row>
        <row r="197">
          <cell r="L197">
            <v>0</v>
          </cell>
          <cell r="M197" t="str">
            <v/>
          </cell>
        </row>
        <row r="198">
          <cell r="L198">
            <v>0</v>
          </cell>
          <cell r="M198" t="str">
            <v/>
          </cell>
        </row>
        <row r="199">
          <cell r="L199">
            <v>0</v>
          </cell>
          <cell r="M199" t="str">
            <v/>
          </cell>
        </row>
        <row r="200">
          <cell r="L200">
            <v>0</v>
          </cell>
          <cell r="M200" t="str">
            <v/>
          </cell>
        </row>
        <row r="201">
          <cell r="L201">
            <v>0</v>
          </cell>
          <cell r="M201" t="str">
            <v/>
          </cell>
        </row>
        <row r="202">
          <cell r="L202">
            <v>0</v>
          </cell>
          <cell r="M202" t="str">
            <v/>
          </cell>
        </row>
        <row r="203">
          <cell r="L203">
            <v>0</v>
          </cell>
          <cell r="M203" t="str">
            <v/>
          </cell>
        </row>
        <row r="204">
          <cell r="L204">
            <v>0</v>
          </cell>
          <cell r="M204" t="str">
            <v/>
          </cell>
        </row>
        <row r="205">
          <cell r="L205">
            <v>0</v>
          </cell>
          <cell r="M205" t="str">
            <v/>
          </cell>
        </row>
        <row r="206">
          <cell r="L206">
            <v>0</v>
          </cell>
          <cell r="M206" t="str">
            <v/>
          </cell>
        </row>
        <row r="207">
          <cell r="L207">
            <v>0</v>
          </cell>
          <cell r="M207" t="str">
            <v/>
          </cell>
        </row>
        <row r="208">
          <cell r="L208">
            <v>0</v>
          </cell>
          <cell r="M208" t="str">
            <v/>
          </cell>
        </row>
        <row r="209">
          <cell r="L209">
            <v>0</v>
          </cell>
          <cell r="M209" t="str">
            <v/>
          </cell>
        </row>
        <row r="210">
          <cell r="L210">
            <v>0</v>
          </cell>
          <cell r="M210" t="str">
            <v/>
          </cell>
        </row>
        <row r="211">
          <cell r="L211">
            <v>0</v>
          </cell>
          <cell r="M211" t="str">
            <v/>
          </cell>
        </row>
        <row r="212">
          <cell r="L212">
            <v>0</v>
          </cell>
          <cell r="M212" t="str">
            <v/>
          </cell>
        </row>
        <row r="213">
          <cell r="L213">
            <v>0</v>
          </cell>
          <cell r="M213" t="str">
            <v/>
          </cell>
        </row>
        <row r="214">
          <cell r="L214">
            <v>0</v>
          </cell>
          <cell r="M214" t="str">
            <v/>
          </cell>
        </row>
        <row r="215">
          <cell r="L215">
            <v>0</v>
          </cell>
          <cell r="M215" t="str">
            <v/>
          </cell>
        </row>
        <row r="216">
          <cell r="L216">
            <v>0</v>
          </cell>
          <cell r="M216" t="str">
            <v/>
          </cell>
        </row>
        <row r="217">
          <cell r="L217">
            <v>0</v>
          </cell>
          <cell r="M217" t="str">
            <v/>
          </cell>
        </row>
        <row r="218">
          <cell r="L218">
            <v>0</v>
          </cell>
          <cell r="M218" t="str">
            <v/>
          </cell>
        </row>
        <row r="219">
          <cell r="L219">
            <v>0</v>
          </cell>
          <cell r="M219" t="str">
            <v/>
          </cell>
        </row>
        <row r="220">
          <cell r="L220">
            <v>0</v>
          </cell>
          <cell r="M220" t="str">
            <v/>
          </cell>
        </row>
        <row r="221">
          <cell r="L221">
            <v>0</v>
          </cell>
          <cell r="M221" t="str">
            <v/>
          </cell>
        </row>
        <row r="222">
          <cell r="L222">
            <v>0</v>
          </cell>
          <cell r="M222" t="str">
            <v/>
          </cell>
        </row>
        <row r="223">
          <cell r="L223">
            <v>0</v>
          </cell>
          <cell r="M223" t="str">
            <v/>
          </cell>
        </row>
        <row r="224">
          <cell r="L224">
            <v>0</v>
          </cell>
          <cell r="M224" t="str">
            <v/>
          </cell>
        </row>
        <row r="225">
          <cell r="L225">
            <v>0</v>
          </cell>
          <cell r="M225" t="str">
            <v/>
          </cell>
        </row>
        <row r="226">
          <cell r="L226">
            <v>0</v>
          </cell>
          <cell r="M226" t="str">
            <v/>
          </cell>
        </row>
        <row r="227">
          <cell r="L227">
            <v>0</v>
          </cell>
          <cell r="M227" t="str">
            <v/>
          </cell>
        </row>
        <row r="228">
          <cell r="L228">
            <v>0</v>
          </cell>
          <cell r="M228" t="str">
            <v/>
          </cell>
        </row>
        <row r="229">
          <cell r="L229">
            <v>0</v>
          </cell>
          <cell r="M229" t="str">
            <v/>
          </cell>
        </row>
        <row r="230">
          <cell r="L230">
            <v>0</v>
          </cell>
          <cell r="M230" t="str">
            <v/>
          </cell>
        </row>
        <row r="231">
          <cell r="L231">
            <v>0</v>
          </cell>
          <cell r="M231" t="str">
            <v/>
          </cell>
        </row>
        <row r="232">
          <cell r="L232">
            <v>0</v>
          </cell>
          <cell r="M232" t="str">
            <v/>
          </cell>
        </row>
        <row r="233">
          <cell r="L233">
            <v>0</v>
          </cell>
          <cell r="M233" t="str">
            <v/>
          </cell>
        </row>
        <row r="234">
          <cell r="L234">
            <v>0</v>
          </cell>
          <cell r="M234" t="str">
            <v/>
          </cell>
        </row>
        <row r="235">
          <cell r="L235">
            <v>0</v>
          </cell>
          <cell r="M235" t="str">
            <v/>
          </cell>
        </row>
        <row r="236">
          <cell r="L236">
            <v>0</v>
          </cell>
          <cell r="M236" t="str">
            <v/>
          </cell>
        </row>
        <row r="237">
          <cell r="L237">
            <v>0</v>
          </cell>
          <cell r="M237" t="str">
            <v/>
          </cell>
        </row>
        <row r="238">
          <cell r="L238">
            <v>0</v>
          </cell>
          <cell r="M238" t="str">
            <v/>
          </cell>
        </row>
        <row r="239">
          <cell r="L239">
            <v>0</v>
          </cell>
          <cell r="M239" t="str">
            <v/>
          </cell>
        </row>
        <row r="240">
          <cell r="L240">
            <v>0</v>
          </cell>
          <cell r="M240" t="str">
            <v/>
          </cell>
        </row>
        <row r="241">
          <cell r="L241">
            <v>0</v>
          </cell>
          <cell r="M241" t="str">
            <v/>
          </cell>
        </row>
        <row r="242">
          <cell r="L242">
            <v>0</v>
          </cell>
          <cell r="M242" t="str">
            <v/>
          </cell>
        </row>
        <row r="243">
          <cell r="L243">
            <v>0</v>
          </cell>
          <cell r="M243" t="str">
            <v/>
          </cell>
        </row>
        <row r="244">
          <cell r="L244">
            <v>0</v>
          </cell>
          <cell r="M244" t="str">
            <v/>
          </cell>
        </row>
        <row r="245">
          <cell r="L245">
            <v>0</v>
          </cell>
          <cell r="M245" t="str">
            <v/>
          </cell>
        </row>
        <row r="246">
          <cell r="L246">
            <v>0</v>
          </cell>
          <cell r="M246" t="str">
            <v/>
          </cell>
        </row>
        <row r="247">
          <cell r="L247">
            <v>0</v>
          </cell>
          <cell r="M247" t="str">
            <v/>
          </cell>
        </row>
        <row r="248">
          <cell r="L248">
            <v>0</v>
          </cell>
          <cell r="M248" t="str">
            <v/>
          </cell>
        </row>
        <row r="249">
          <cell r="L249">
            <v>0</v>
          </cell>
          <cell r="M249" t="str">
            <v/>
          </cell>
        </row>
        <row r="250">
          <cell r="L250">
            <v>0</v>
          </cell>
          <cell r="M250" t="str">
            <v/>
          </cell>
        </row>
        <row r="251">
          <cell r="L251">
            <v>0</v>
          </cell>
          <cell r="M251" t="str">
            <v/>
          </cell>
        </row>
        <row r="252">
          <cell r="L252">
            <v>0</v>
          </cell>
          <cell r="M252" t="str">
            <v/>
          </cell>
        </row>
        <row r="253">
          <cell r="L253">
            <v>0</v>
          </cell>
          <cell r="M253" t="str">
            <v/>
          </cell>
        </row>
        <row r="254">
          <cell r="L254">
            <v>0</v>
          </cell>
          <cell r="M254" t="str">
            <v/>
          </cell>
        </row>
        <row r="255">
          <cell r="L255">
            <v>0</v>
          </cell>
          <cell r="M255" t="str">
            <v/>
          </cell>
        </row>
        <row r="256">
          <cell r="L256">
            <v>0</v>
          </cell>
          <cell r="M25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00390625" style="0" bestFit="1" customWidth="1"/>
    <col min="2" max="13" width="12.140625" style="0" bestFit="1" customWidth="1"/>
  </cols>
  <sheetData>
    <row r="1" ht="14.25">
      <c r="A1" s="26" t="s">
        <v>65</v>
      </c>
    </row>
    <row r="3" ht="14.25">
      <c r="A3" t="s">
        <v>63</v>
      </c>
    </row>
    <row r="5" ht="14.25">
      <c r="A5" t="s">
        <v>67</v>
      </c>
    </row>
    <row r="6" ht="14.25">
      <c r="A6" t="s">
        <v>68</v>
      </c>
    </row>
    <row r="8" ht="14.25">
      <c r="A8" t="s">
        <v>64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="99" zoomScaleNormal="99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1" sqref="M1"/>
    </sheetView>
  </sheetViews>
  <sheetFormatPr defaultColWidth="9.140625" defaultRowHeight="15"/>
  <cols>
    <col min="1" max="1" width="4.140625" style="0" customWidth="1"/>
    <col min="2" max="2" width="57.57421875" style="0" bestFit="1" customWidth="1"/>
    <col min="3" max="3" width="23.00390625" style="0" bestFit="1" customWidth="1"/>
    <col min="4" max="4" width="2.28125" style="0" customWidth="1"/>
    <col min="5" max="5" width="12.421875" style="0" customWidth="1"/>
    <col min="6" max="6" width="13.140625" style="0" customWidth="1"/>
    <col min="7" max="9" width="12.8515625" style="0" customWidth="1"/>
    <col min="10" max="10" width="2.00390625" style="0" customWidth="1"/>
    <col min="11" max="11" width="14.00390625" style="0" bestFit="1" customWidth="1"/>
    <col min="12" max="12" width="10.140625" style="0" bestFit="1" customWidth="1"/>
    <col min="13" max="13" width="17.28125" style="0" customWidth="1"/>
  </cols>
  <sheetData>
    <row r="1" spans="1:13" ht="14.25" thickBot="1">
      <c r="A1" s="30"/>
      <c r="B1" s="39" t="s">
        <v>66</v>
      </c>
      <c r="C1" s="31"/>
      <c r="E1" s="28" t="s">
        <v>97</v>
      </c>
      <c r="F1" s="28" t="s">
        <v>97</v>
      </c>
      <c r="G1" s="28" t="s">
        <v>93</v>
      </c>
      <c r="H1" s="28" t="s">
        <v>94</v>
      </c>
      <c r="I1" s="28" t="s">
        <v>97</v>
      </c>
      <c r="K1" s="28" t="s">
        <v>62</v>
      </c>
      <c r="L1" s="29" t="s">
        <v>55</v>
      </c>
      <c r="M1" s="41" t="s">
        <v>99</v>
      </c>
    </row>
    <row r="2" spans="1:11" ht="14.25">
      <c r="A2" s="2" t="s">
        <v>20</v>
      </c>
      <c r="B2" s="3"/>
      <c r="C2" s="31"/>
      <c r="D2" s="3"/>
      <c r="E2" s="16">
        <f>VLOOKUP($L1,Tables!$A$1:$F$13,2,0)</f>
        <v>43646</v>
      </c>
      <c r="F2" s="16">
        <f>VLOOKUP($L1,Tables!$A$1:$F$13,3,0)</f>
        <v>44012</v>
      </c>
      <c r="G2" s="16" t="str">
        <f>VLOOKUP($L1,Tables!$A$1:$F$13,4,0)</f>
        <v>Jul20-Aug20</v>
      </c>
      <c r="H2" s="16" t="str">
        <f>VLOOKUP($L1,Tables!$A$1:$F$13,5,0)</f>
        <v>Sep20-Jun21</v>
      </c>
      <c r="I2" s="16">
        <f>VLOOKUP($L1,Tables!$A$1:$F$13,6,0)</f>
        <v>44377</v>
      </c>
      <c r="K2" s="9"/>
    </row>
    <row r="3" spans="1:9" ht="14.25">
      <c r="A3" s="5"/>
      <c r="B3" s="1" t="s">
        <v>0</v>
      </c>
      <c r="C3" s="37" t="s">
        <v>3</v>
      </c>
      <c r="D3" s="1"/>
      <c r="E3" s="33"/>
      <c r="F3" s="33"/>
      <c r="G3" s="33"/>
      <c r="H3" s="33"/>
      <c r="I3" s="33"/>
    </row>
    <row r="4" spans="1:9" ht="14.25">
      <c r="A4" s="5"/>
      <c r="B4" s="1" t="s">
        <v>6</v>
      </c>
      <c r="C4" s="37" t="s">
        <v>3</v>
      </c>
      <c r="D4" s="1"/>
      <c r="E4" s="33"/>
      <c r="F4" s="33"/>
      <c r="G4" s="33"/>
      <c r="H4" s="33"/>
      <c r="I4" s="33"/>
    </row>
    <row r="5" spans="1:9" ht="14.25">
      <c r="A5" s="5"/>
      <c r="B5" s="1" t="s">
        <v>1</v>
      </c>
      <c r="C5" s="37" t="s">
        <v>3</v>
      </c>
      <c r="D5" s="1"/>
      <c r="E5" s="33"/>
      <c r="F5" s="33"/>
      <c r="G5" s="33"/>
      <c r="H5" s="33"/>
      <c r="I5" s="33"/>
    </row>
    <row r="6" spans="1:9" ht="14.25">
      <c r="A6" s="5"/>
      <c r="B6" s="1" t="s">
        <v>2</v>
      </c>
      <c r="C6" s="37" t="s">
        <v>3</v>
      </c>
      <c r="D6" s="1"/>
      <c r="E6" s="34"/>
      <c r="F6" s="34"/>
      <c r="G6" s="34"/>
      <c r="H6" s="34"/>
      <c r="I6" s="34"/>
    </row>
    <row r="7" spans="1:9" ht="14.25">
      <c r="A7" s="5"/>
      <c r="B7" s="1" t="s">
        <v>7</v>
      </c>
      <c r="C7" s="37" t="s">
        <v>3</v>
      </c>
      <c r="D7" s="1"/>
      <c r="E7" s="34"/>
      <c r="F7" s="34"/>
      <c r="G7" s="34"/>
      <c r="H7" s="34"/>
      <c r="I7" s="34"/>
    </row>
    <row r="8" spans="1:9" ht="14.25">
      <c r="A8" s="5"/>
      <c r="B8" s="1" t="s">
        <v>15</v>
      </c>
      <c r="C8" s="37" t="s">
        <v>3</v>
      </c>
      <c r="D8" s="1"/>
      <c r="E8" s="34"/>
      <c r="F8" s="34"/>
      <c r="G8" s="34"/>
      <c r="H8" s="34"/>
      <c r="I8" s="34"/>
    </row>
    <row r="9" spans="1:9" ht="14.25">
      <c r="A9" s="5"/>
      <c r="B9" s="1" t="s">
        <v>5</v>
      </c>
      <c r="C9" s="37" t="s">
        <v>3</v>
      </c>
      <c r="D9" s="1"/>
      <c r="E9" s="34"/>
      <c r="F9" s="34"/>
      <c r="G9" s="34"/>
      <c r="H9" s="34"/>
      <c r="I9" s="34"/>
    </row>
    <row r="10" spans="1:9" ht="14.25">
      <c r="A10" s="5"/>
      <c r="B10" s="1" t="s">
        <v>4</v>
      </c>
      <c r="C10" s="37" t="s">
        <v>3</v>
      </c>
      <c r="D10" s="1"/>
      <c r="E10" s="34"/>
      <c r="F10" s="34"/>
      <c r="G10" s="34"/>
      <c r="H10" s="34"/>
      <c r="I10" s="34"/>
    </row>
    <row r="11" spans="1:9" ht="14.25" thickBot="1">
      <c r="A11" s="5"/>
      <c r="B11" s="1"/>
      <c r="C11" s="37"/>
      <c r="D11" s="1"/>
      <c r="E11" s="18">
        <f>SUM(E3:E10)</f>
        <v>0</v>
      </c>
      <c r="F11" s="18">
        <f>SUM(F3:F10)</f>
        <v>0</v>
      </c>
      <c r="G11" s="19">
        <f>SUM(G3:G10)</f>
        <v>0</v>
      </c>
      <c r="H11" s="19">
        <f>SUM(H3:H10)</f>
        <v>0</v>
      </c>
      <c r="I11" s="19">
        <f>SUM(I3:I10)</f>
        <v>0</v>
      </c>
    </row>
    <row r="12" spans="1:9" ht="14.25">
      <c r="A12" s="2" t="s">
        <v>21</v>
      </c>
      <c r="B12" s="3"/>
      <c r="C12" s="31"/>
      <c r="D12" s="3"/>
      <c r="E12" s="20"/>
      <c r="F12" s="20"/>
      <c r="G12" s="20"/>
      <c r="H12" s="20"/>
      <c r="I12" s="20"/>
    </row>
    <row r="13" spans="1:9" ht="14.25">
      <c r="A13" s="5"/>
      <c r="B13" s="1" t="s">
        <v>9</v>
      </c>
      <c r="C13" s="37" t="s">
        <v>3</v>
      </c>
      <c r="D13" s="1"/>
      <c r="E13" s="34"/>
      <c r="F13" s="34"/>
      <c r="G13" s="34"/>
      <c r="H13" s="34"/>
      <c r="I13" s="34"/>
    </row>
    <row r="14" spans="1:9" ht="14.25">
      <c r="A14" s="5"/>
      <c r="B14" s="1" t="s">
        <v>10</v>
      </c>
      <c r="C14" s="37" t="s">
        <v>3</v>
      </c>
      <c r="D14" s="1"/>
      <c r="E14" s="34"/>
      <c r="F14" s="34"/>
      <c r="G14" s="34"/>
      <c r="H14" s="34"/>
      <c r="I14" s="34"/>
    </row>
    <row r="15" spans="1:9" ht="14.25">
      <c r="A15" s="5"/>
      <c r="B15" s="1" t="s">
        <v>11</v>
      </c>
      <c r="C15" s="37" t="s">
        <v>3</v>
      </c>
      <c r="D15" s="1"/>
      <c r="E15" s="34"/>
      <c r="F15" s="34"/>
      <c r="G15" s="34"/>
      <c r="H15" s="34"/>
      <c r="I15" s="34"/>
    </row>
    <row r="16" spans="1:9" ht="14.25">
      <c r="A16" s="5"/>
      <c r="B16" s="1" t="s">
        <v>12</v>
      </c>
      <c r="C16" s="37" t="s">
        <v>3</v>
      </c>
      <c r="D16" s="1"/>
      <c r="E16" s="34"/>
      <c r="F16" s="34"/>
      <c r="G16" s="34"/>
      <c r="H16" s="34"/>
      <c r="I16" s="34"/>
    </row>
    <row r="17" spans="1:9" ht="14.25">
      <c r="A17" s="5"/>
      <c r="B17" s="1" t="s">
        <v>13</v>
      </c>
      <c r="C17" s="37" t="s">
        <v>3</v>
      </c>
      <c r="D17" s="1"/>
      <c r="E17" s="34"/>
      <c r="F17" s="34"/>
      <c r="G17" s="34"/>
      <c r="H17" s="34"/>
      <c r="I17" s="34"/>
    </row>
    <row r="18" spans="1:9" ht="14.25">
      <c r="A18" s="5"/>
      <c r="B18" s="1" t="s">
        <v>24</v>
      </c>
      <c r="C18" s="37" t="s">
        <v>3</v>
      </c>
      <c r="D18" s="1"/>
      <c r="E18" s="34"/>
      <c r="F18" s="34"/>
      <c r="G18" s="34"/>
      <c r="H18" s="34"/>
      <c r="I18" s="34"/>
    </row>
    <row r="19" spans="1:9" ht="14.25">
      <c r="A19" s="5"/>
      <c r="B19" s="1" t="s">
        <v>25</v>
      </c>
      <c r="C19" s="37" t="s">
        <v>3</v>
      </c>
      <c r="D19" s="1"/>
      <c r="E19" s="34"/>
      <c r="F19" s="34"/>
      <c r="G19" s="34"/>
      <c r="H19" s="34"/>
      <c r="I19" s="34"/>
    </row>
    <row r="20" spans="1:9" ht="14.25">
      <c r="A20" s="5"/>
      <c r="B20" s="1" t="s">
        <v>14</v>
      </c>
      <c r="C20" s="37" t="s">
        <v>3</v>
      </c>
      <c r="D20" s="1"/>
      <c r="E20" s="34"/>
      <c r="F20" s="34"/>
      <c r="G20" s="34"/>
      <c r="H20" s="34"/>
      <c r="I20" s="34"/>
    </row>
    <row r="21" spans="1:9" ht="14.25">
      <c r="A21" s="5"/>
      <c r="B21" s="1" t="s">
        <v>16</v>
      </c>
      <c r="C21" s="37" t="s">
        <v>3</v>
      </c>
      <c r="D21" s="1"/>
      <c r="E21" s="34"/>
      <c r="F21" s="34"/>
      <c r="G21" s="34"/>
      <c r="H21" s="34"/>
      <c r="I21" s="34"/>
    </row>
    <row r="22" spans="1:9" ht="14.25">
      <c r="A22" s="5"/>
      <c r="B22" s="1" t="s">
        <v>18</v>
      </c>
      <c r="C22" s="37" t="s">
        <v>3</v>
      </c>
      <c r="D22" s="1"/>
      <c r="E22" s="34"/>
      <c r="F22" s="34"/>
      <c r="G22" s="34"/>
      <c r="H22" s="34"/>
      <c r="I22" s="34"/>
    </row>
    <row r="23" spans="1:9" ht="14.25">
      <c r="A23" s="5"/>
      <c r="B23" s="1" t="s">
        <v>17</v>
      </c>
      <c r="C23" s="37" t="s">
        <v>3</v>
      </c>
      <c r="D23" s="1"/>
      <c r="E23" s="34"/>
      <c r="F23" s="34"/>
      <c r="G23" s="34"/>
      <c r="H23" s="34"/>
      <c r="I23" s="34"/>
    </row>
    <row r="24" spans="1:9" ht="14.25" thickBot="1">
      <c r="A24" s="5"/>
      <c r="B24" s="1"/>
      <c r="C24" s="37"/>
      <c r="D24" s="1"/>
      <c r="E24" s="21">
        <f>SUM(E13:E23)</f>
        <v>0</v>
      </c>
      <c r="F24" s="21">
        <f>SUM(F13:F23)</f>
        <v>0</v>
      </c>
      <c r="G24" s="19">
        <f>SUM(G13:G23)</f>
        <v>0</v>
      </c>
      <c r="H24" s="19">
        <f>SUM(H13:H23)</f>
        <v>0</v>
      </c>
      <c r="I24" s="19">
        <f>SUM(I13:I23)</f>
        <v>0</v>
      </c>
    </row>
    <row r="25" spans="1:9" ht="14.25">
      <c r="A25" s="2" t="s">
        <v>22</v>
      </c>
      <c r="B25" s="3"/>
      <c r="C25" s="31"/>
      <c r="D25" s="3"/>
      <c r="E25" s="20"/>
      <c r="F25" s="20"/>
      <c r="G25" s="20"/>
      <c r="H25" s="20"/>
      <c r="I25" s="20"/>
    </row>
    <row r="26" spans="1:9" ht="14.25">
      <c r="A26" s="5"/>
      <c r="B26" s="1" t="s">
        <v>23</v>
      </c>
      <c r="C26" s="37" t="s">
        <v>8</v>
      </c>
      <c r="D26" s="1"/>
      <c r="E26" s="8">
        <f>+E11-E24</f>
        <v>0</v>
      </c>
      <c r="F26" s="8">
        <f>+F11-F24</f>
        <v>0</v>
      </c>
      <c r="G26" s="8">
        <f>+G11-G24</f>
        <v>0</v>
      </c>
      <c r="H26" s="8">
        <f>+H11-H24</f>
        <v>0</v>
      </c>
      <c r="I26" s="8">
        <f>+I11-I24</f>
        <v>0</v>
      </c>
    </row>
    <row r="27" spans="1:9" ht="14.25">
      <c r="A27" s="5"/>
      <c r="B27" s="1"/>
      <c r="C27" s="37"/>
      <c r="D27" s="1"/>
      <c r="E27" s="8"/>
      <c r="F27" s="8"/>
      <c r="G27" s="8"/>
      <c r="H27" s="8"/>
      <c r="I27" s="8"/>
    </row>
    <row r="28" spans="1:9" ht="14.25">
      <c r="A28" s="4" t="s">
        <v>19</v>
      </c>
      <c r="B28" s="1"/>
      <c r="C28" s="37" t="s">
        <v>8</v>
      </c>
      <c r="D28" s="1"/>
      <c r="E28" s="8"/>
      <c r="F28" s="8">
        <f>F26-E26</f>
        <v>0</v>
      </c>
      <c r="G28" s="25"/>
      <c r="H28" s="25"/>
      <c r="I28" s="8">
        <f>I26-F26</f>
        <v>0</v>
      </c>
    </row>
    <row r="29" spans="1:9" ht="14.25" thickBot="1">
      <c r="A29" s="6"/>
      <c r="B29" s="7"/>
      <c r="C29" s="32"/>
      <c r="D29" s="7"/>
      <c r="E29" s="18"/>
      <c r="F29" s="18"/>
      <c r="G29" s="18"/>
      <c r="H29" s="18"/>
      <c r="I29" s="18"/>
    </row>
    <row r="30" spans="1:9" ht="14.25">
      <c r="A30" s="2" t="s">
        <v>26</v>
      </c>
      <c r="B30" s="3"/>
      <c r="C30" s="31"/>
      <c r="D30" s="3"/>
      <c r="E30" s="20"/>
      <c r="F30" s="20"/>
      <c r="G30" s="20"/>
      <c r="H30" s="20"/>
      <c r="I30" s="20"/>
    </row>
    <row r="31" spans="1:9" ht="14.25">
      <c r="A31" s="5"/>
      <c r="B31" s="1" t="s">
        <v>27</v>
      </c>
      <c r="C31" s="37"/>
      <c r="E31" s="34"/>
      <c r="F31" s="34"/>
      <c r="G31" s="34"/>
      <c r="H31" s="22"/>
      <c r="I31" s="34"/>
    </row>
    <row r="32" spans="1:9" ht="14.25">
      <c r="A32" s="5"/>
      <c r="B32" s="1" t="s">
        <v>28</v>
      </c>
      <c r="C32" s="37"/>
      <c r="E32" s="34"/>
      <c r="F32" s="34"/>
      <c r="G32" s="34"/>
      <c r="H32" s="22"/>
      <c r="I32" s="34"/>
    </row>
    <row r="33" spans="1:9" ht="14.25">
      <c r="A33" s="5"/>
      <c r="B33" s="1" t="s">
        <v>29</v>
      </c>
      <c r="C33" s="37"/>
      <c r="E33" s="34"/>
      <c r="F33" s="34"/>
      <c r="G33" s="34"/>
      <c r="H33" s="22"/>
      <c r="I33" s="34"/>
    </row>
    <row r="34" spans="1:9" ht="14.25">
      <c r="A34" s="5"/>
      <c r="B34" s="1" t="s">
        <v>30</v>
      </c>
      <c r="C34" s="37"/>
      <c r="E34" s="34"/>
      <c r="F34" s="34"/>
      <c r="G34" s="34"/>
      <c r="H34" s="22"/>
      <c r="I34" s="34"/>
    </row>
    <row r="35" spans="1:9" ht="14.25">
      <c r="A35" s="5"/>
      <c r="B35" s="1" t="s">
        <v>31</v>
      </c>
      <c r="C35" s="37"/>
      <c r="E35" s="34"/>
      <c r="F35" s="34"/>
      <c r="G35" s="34"/>
      <c r="H35" s="22"/>
      <c r="I35" s="34"/>
    </row>
    <row r="36" spans="1:9" ht="14.25" thickBot="1">
      <c r="A36" s="6" t="s">
        <v>46</v>
      </c>
      <c r="B36" s="7"/>
      <c r="C36" s="32"/>
      <c r="D36" s="7"/>
      <c r="E36" s="18">
        <f>SUM(E31:E35)</f>
        <v>0</v>
      </c>
      <c r="F36" s="18">
        <f>SUM(F31:F35)</f>
        <v>0</v>
      </c>
      <c r="G36" s="18">
        <f>SUM(G31:G35)</f>
        <v>0</v>
      </c>
      <c r="H36" s="23"/>
      <c r="I36" s="18">
        <f>SUM(I31:I35)</f>
        <v>0</v>
      </c>
    </row>
    <row r="37" spans="1:9" ht="14.25">
      <c r="A37" s="2" t="s">
        <v>32</v>
      </c>
      <c r="B37" s="3"/>
      <c r="C37" s="31"/>
      <c r="D37" s="3"/>
      <c r="E37" s="20"/>
      <c r="F37" s="20"/>
      <c r="G37" s="20"/>
      <c r="H37" s="24"/>
      <c r="I37" s="20"/>
    </row>
    <row r="38" spans="1:9" ht="14.25">
      <c r="A38" s="5"/>
      <c r="B38" s="1" t="s">
        <v>33</v>
      </c>
      <c r="C38" s="37"/>
      <c r="E38" s="34"/>
      <c r="F38" s="34"/>
      <c r="G38" s="34"/>
      <c r="H38" s="22"/>
      <c r="I38" s="34"/>
    </row>
    <row r="39" spans="1:9" ht="14.25">
      <c r="A39" s="5"/>
      <c r="B39" s="1" t="s">
        <v>34</v>
      </c>
      <c r="C39" s="37"/>
      <c r="E39" s="34"/>
      <c r="F39" s="34"/>
      <c r="G39" s="34"/>
      <c r="H39" s="22"/>
      <c r="I39" s="34"/>
    </row>
    <row r="40" spans="1:9" ht="14.25">
      <c r="A40" s="5"/>
      <c r="B40" s="1" t="s">
        <v>35</v>
      </c>
      <c r="C40" s="37"/>
      <c r="E40" s="34"/>
      <c r="F40" s="34"/>
      <c r="G40" s="34"/>
      <c r="H40" s="22"/>
      <c r="I40" s="34"/>
    </row>
    <row r="41" spans="1:9" ht="14.25">
      <c r="A41" s="5"/>
      <c r="B41" s="1" t="s">
        <v>48</v>
      </c>
      <c r="C41" s="37"/>
      <c r="E41" s="34"/>
      <c r="F41" s="34"/>
      <c r="G41" s="34"/>
      <c r="H41" s="22"/>
      <c r="I41" s="34"/>
    </row>
    <row r="42" spans="1:9" ht="14.25">
      <c r="A42" s="5"/>
      <c r="B42" s="1" t="s">
        <v>36</v>
      </c>
      <c r="C42" s="37"/>
      <c r="E42" s="34"/>
      <c r="F42" s="34"/>
      <c r="G42" s="34"/>
      <c r="H42" s="22"/>
      <c r="I42" s="34"/>
    </row>
    <row r="43" spans="1:9" ht="14.25">
      <c r="A43" s="5"/>
      <c r="B43" s="1" t="s">
        <v>37</v>
      </c>
      <c r="C43" s="37"/>
      <c r="E43" s="34"/>
      <c r="F43" s="34"/>
      <c r="G43" s="34"/>
      <c r="H43" s="22"/>
      <c r="I43" s="34"/>
    </row>
    <row r="44" spans="1:9" ht="14.25">
      <c r="A44" s="5"/>
      <c r="B44" s="1" t="s">
        <v>38</v>
      </c>
      <c r="C44" s="37"/>
      <c r="E44" s="34"/>
      <c r="F44" s="34"/>
      <c r="G44" s="34"/>
      <c r="H44" s="22"/>
      <c r="I44" s="34"/>
    </row>
    <row r="45" spans="1:9" ht="14.25">
      <c r="A45" s="5"/>
      <c r="B45" s="1" t="s">
        <v>39</v>
      </c>
      <c r="C45" s="37"/>
      <c r="E45" s="34"/>
      <c r="F45" s="34"/>
      <c r="G45" s="34"/>
      <c r="H45" s="22"/>
      <c r="I45" s="34"/>
    </row>
    <row r="46" spans="1:9" ht="14.25">
      <c r="A46" s="5"/>
      <c r="B46" s="1" t="s">
        <v>47</v>
      </c>
      <c r="C46" s="37"/>
      <c r="D46" s="1"/>
      <c r="E46" s="34"/>
      <c r="F46" s="34"/>
      <c r="G46" s="34"/>
      <c r="H46" s="22"/>
      <c r="I46" s="34"/>
    </row>
    <row r="47" spans="1:9" ht="14.25">
      <c r="A47" s="5"/>
      <c r="B47" s="1" t="s">
        <v>40</v>
      </c>
      <c r="C47" s="37"/>
      <c r="D47" s="1"/>
      <c r="E47" s="34"/>
      <c r="F47" s="34"/>
      <c r="G47" s="34"/>
      <c r="H47" s="22"/>
      <c r="I47" s="34"/>
    </row>
    <row r="48" spans="1:9" ht="14.25" thickBot="1">
      <c r="A48" s="6"/>
      <c r="B48" s="7"/>
      <c r="C48" s="32"/>
      <c r="D48" s="7"/>
      <c r="E48" s="18">
        <f>SUM(E38:E47)</f>
        <v>0</v>
      </c>
      <c r="F48" s="18">
        <f>SUM(F38:F47)</f>
        <v>0</v>
      </c>
      <c r="G48" s="18">
        <f>SUM(G38:G47)</f>
        <v>0</v>
      </c>
      <c r="H48" s="23"/>
      <c r="I48" s="18">
        <f>SUM(I38:I47)</f>
        <v>0</v>
      </c>
    </row>
    <row r="49" spans="1:9" ht="14.25" thickBot="1">
      <c r="A49" s="4" t="s">
        <v>42</v>
      </c>
      <c r="B49" s="1"/>
      <c r="C49" s="37"/>
      <c r="D49" s="1"/>
      <c r="E49" s="8">
        <f>E36-E48</f>
        <v>0</v>
      </c>
      <c r="F49" s="8">
        <f>F36-F48</f>
        <v>0</v>
      </c>
      <c r="G49" s="8">
        <f>G36-G48</f>
        <v>0</v>
      </c>
      <c r="H49" s="14"/>
      <c r="I49" s="8">
        <f>I36-I48</f>
        <v>0</v>
      </c>
    </row>
    <row r="50" spans="1:9" ht="14.25">
      <c r="A50" s="2" t="s">
        <v>41</v>
      </c>
      <c r="B50" s="3"/>
      <c r="C50" s="31"/>
      <c r="D50" s="3"/>
      <c r="E50" s="20"/>
      <c r="F50" s="20"/>
      <c r="G50" s="20"/>
      <c r="H50" s="24"/>
      <c r="I50" s="20"/>
    </row>
    <row r="51" spans="1:9" ht="14.25">
      <c r="A51" s="5"/>
      <c r="B51" s="1" t="s">
        <v>43</v>
      </c>
      <c r="C51" s="37"/>
      <c r="E51" s="35"/>
      <c r="F51" s="35"/>
      <c r="G51" s="35"/>
      <c r="H51" s="14"/>
      <c r="I51" s="8">
        <f>+F53</f>
        <v>0</v>
      </c>
    </row>
    <row r="52" spans="1:9" ht="14.25" thickBot="1">
      <c r="A52" s="5"/>
      <c r="B52" s="1" t="s">
        <v>44</v>
      </c>
      <c r="C52" s="37"/>
      <c r="E52" s="36"/>
      <c r="F52" s="34"/>
      <c r="G52" s="34"/>
      <c r="H52" s="22"/>
      <c r="I52" s="17">
        <f>+I26</f>
        <v>0</v>
      </c>
    </row>
    <row r="53" spans="1:9" ht="14.25" thickBot="1">
      <c r="A53" s="11" t="s">
        <v>45</v>
      </c>
      <c r="B53" s="10"/>
      <c r="C53" s="38"/>
      <c r="D53" s="10"/>
      <c r="E53" s="12">
        <f>SUM(E51:E52)</f>
        <v>0</v>
      </c>
      <c r="F53" s="12">
        <f>SUM(F51:F52)</f>
        <v>0</v>
      </c>
      <c r="G53" s="12">
        <f>SUM(G51:G52)</f>
        <v>0</v>
      </c>
      <c r="H53" s="15"/>
      <c r="I53" s="12">
        <f>SUM(I51:I52)</f>
        <v>0</v>
      </c>
    </row>
    <row r="54" spans="5:9" ht="14.25">
      <c r="E54" s="13"/>
      <c r="F54" s="13"/>
      <c r="G54" s="13"/>
      <c r="H54" s="13"/>
      <c r="I54" s="13"/>
    </row>
    <row r="55" spans="3:9" ht="14.25">
      <c r="C55" t="s">
        <v>49</v>
      </c>
      <c r="E55" s="13">
        <f>E49-E53</f>
        <v>0</v>
      </c>
      <c r="F55" s="13">
        <f>F49-F53</f>
        <v>0</v>
      </c>
      <c r="G55" s="13">
        <f>G49-G53</f>
        <v>0</v>
      </c>
      <c r="H55" s="13">
        <f>H49-H53</f>
        <v>0</v>
      </c>
      <c r="I55" s="13">
        <f>I49-I53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0.28125" style="0" bestFit="1" customWidth="1"/>
    <col min="2" max="3" width="10.7109375" style="0" bestFit="1" customWidth="1"/>
    <col min="4" max="4" width="12.8515625" style="0" bestFit="1" customWidth="1"/>
    <col min="5" max="5" width="12.7109375" style="0" bestFit="1" customWidth="1"/>
    <col min="6" max="6" width="10.7109375" style="0" bestFit="1" customWidth="1"/>
  </cols>
  <sheetData>
    <row r="1" spans="2:6" ht="14.25">
      <c r="B1" s="5" t="s">
        <v>96</v>
      </c>
      <c r="C1" s="5" t="s">
        <v>95</v>
      </c>
      <c r="D1" s="5" t="s">
        <v>93</v>
      </c>
      <c r="E1" s="5" t="s">
        <v>94</v>
      </c>
      <c r="F1" s="5" t="s">
        <v>92</v>
      </c>
    </row>
    <row r="2" spans="1:6" ht="14.25">
      <c r="A2" s="27" t="s">
        <v>50</v>
      </c>
      <c r="B2" s="40">
        <v>43496</v>
      </c>
      <c r="C2" s="40">
        <v>43861</v>
      </c>
      <c r="D2" s="40" t="s">
        <v>70</v>
      </c>
      <c r="E2" s="40" t="s">
        <v>69</v>
      </c>
      <c r="F2" s="40">
        <v>44227</v>
      </c>
    </row>
    <row r="3" spans="1:6" ht="14.25">
      <c r="A3" s="27" t="s">
        <v>51</v>
      </c>
      <c r="B3" s="40">
        <v>43524</v>
      </c>
      <c r="C3" s="40">
        <v>43889</v>
      </c>
      <c r="D3" s="40" t="s">
        <v>79</v>
      </c>
      <c r="E3" s="40" t="s">
        <v>71</v>
      </c>
      <c r="F3" s="40">
        <v>44255</v>
      </c>
    </row>
    <row r="4" spans="1:6" ht="14.25">
      <c r="A4" s="27" t="s">
        <v>52</v>
      </c>
      <c r="B4" s="40">
        <v>43555</v>
      </c>
      <c r="C4" s="40">
        <v>43921</v>
      </c>
      <c r="D4" s="40" t="s">
        <v>80</v>
      </c>
      <c r="E4" s="40" t="s">
        <v>73</v>
      </c>
      <c r="F4" s="40">
        <v>44286</v>
      </c>
    </row>
    <row r="5" spans="1:6" ht="14.25">
      <c r="A5" s="27" t="s">
        <v>53</v>
      </c>
      <c r="B5" s="40">
        <v>43585</v>
      </c>
      <c r="C5" s="40">
        <v>43951</v>
      </c>
      <c r="D5" s="40" t="s">
        <v>81</v>
      </c>
      <c r="E5" s="40" t="s">
        <v>74</v>
      </c>
      <c r="F5" s="40">
        <v>44316</v>
      </c>
    </row>
    <row r="6" spans="1:6" ht="14.25">
      <c r="A6" s="27" t="s">
        <v>54</v>
      </c>
      <c r="B6" s="40">
        <v>43616</v>
      </c>
      <c r="C6" s="40">
        <v>43982</v>
      </c>
      <c r="D6" s="40" t="s">
        <v>82</v>
      </c>
      <c r="E6" s="40" t="s">
        <v>75</v>
      </c>
      <c r="F6" s="40">
        <v>44347</v>
      </c>
    </row>
    <row r="7" spans="1:6" ht="14.25">
      <c r="A7" s="27" t="s">
        <v>55</v>
      </c>
      <c r="B7" s="40">
        <v>43646</v>
      </c>
      <c r="C7" s="40">
        <v>44012</v>
      </c>
      <c r="D7" s="40" t="s">
        <v>83</v>
      </c>
      <c r="E7" s="40" t="s">
        <v>76</v>
      </c>
      <c r="F7" s="40">
        <v>44377</v>
      </c>
    </row>
    <row r="8" spans="1:6" ht="14.25">
      <c r="A8" s="27" t="s">
        <v>56</v>
      </c>
      <c r="B8" s="40">
        <v>43677</v>
      </c>
      <c r="C8" s="40">
        <v>44043</v>
      </c>
      <c r="D8" s="40" t="s">
        <v>78</v>
      </c>
      <c r="E8" s="40" t="s">
        <v>77</v>
      </c>
      <c r="F8" s="40">
        <v>44408</v>
      </c>
    </row>
    <row r="9" spans="1:6" ht="14.25">
      <c r="A9" s="27" t="s">
        <v>57</v>
      </c>
      <c r="B9" s="40">
        <v>43708</v>
      </c>
      <c r="C9" s="40">
        <v>44074</v>
      </c>
      <c r="D9" s="40" t="s">
        <v>98</v>
      </c>
      <c r="E9" s="40" t="s">
        <v>72</v>
      </c>
      <c r="F9" s="40">
        <v>44439</v>
      </c>
    </row>
    <row r="10" spans="1:6" ht="14.25">
      <c r="A10" s="27" t="s">
        <v>58</v>
      </c>
      <c r="B10" s="40">
        <v>43373</v>
      </c>
      <c r="C10" s="40">
        <v>43738</v>
      </c>
      <c r="D10" s="40" t="s">
        <v>84</v>
      </c>
      <c r="E10" s="40" t="s">
        <v>88</v>
      </c>
      <c r="F10" s="40">
        <v>44104</v>
      </c>
    </row>
    <row r="11" spans="1:6" ht="14.25">
      <c r="A11" s="27" t="s">
        <v>59</v>
      </c>
      <c r="B11" s="40">
        <v>43404</v>
      </c>
      <c r="C11" s="40">
        <v>43769</v>
      </c>
      <c r="D11" s="40" t="s">
        <v>87</v>
      </c>
      <c r="E11" s="40" t="s">
        <v>89</v>
      </c>
      <c r="F11" s="40">
        <v>44135</v>
      </c>
    </row>
    <row r="12" spans="1:6" ht="14.25">
      <c r="A12" s="27" t="s">
        <v>60</v>
      </c>
      <c r="B12" s="40">
        <v>43434</v>
      </c>
      <c r="C12" s="40">
        <v>43799</v>
      </c>
      <c r="D12" s="40" t="s">
        <v>85</v>
      </c>
      <c r="E12" s="40" t="s">
        <v>90</v>
      </c>
      <c r="F12" s="40">
        <v>44165</v>
      </c>
    </row>
    <row r="13" spans="1:6" ht="14.25">
      <c r="A13" s="27" t="s">
        <v>61</v>
      </c>
      <c r="B13" s="40">
        <v>43465</v>
      </c>
      <c r="C13" s="40">
        <v>43830</v>
      </c>
      <c r="D13" s="40" t="s">
        <v>86</v>
      </c>
      <c r="E13" s="40" t="s">
        <v>91</v>
      </c>
      <c r="F13" s="40">
        <v>44196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Gatt</dc:creator>
  <cp:keywords/>
  <dc:description/>
  <cp:lastModifiedBy>Jesse Drever</cp:lastModifiedBy>
  <cp:lastPrinted>2020-05-15T02:24:02Z</cp:lastPrinted>
  <dcterms:created xsi:type="dcterms:W3CDTF">2020-05-01T04:23:27Z</dcterms:created>
  <dcterms:modified xsi:type="dcterms:W3CDTF">2020-09-10T06:47:14Z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0x0101004D03A4FEED16A54DB8BA2D9B026545D3</vt:lpwstr>
  </property>
</Properties>
</file>